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Inst Elem" sheetId="1" r:id="rId1"/>
  </sheets>
  <definedNames>
    <definedName name="_xlnm.Print_Area" localSheetId="0">'Inst Elem'!$C$1:$H$176</definedName>
    <definedName name="_xlnm.Print_Titles" localSheetId="0">'Inst Elem'!$1:$1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  <author>DEPR15407</author>
  </authors>
  <commentList>
    <comment ref="E1" authorId="0">
      <text>
        <r>
          <rPr>
            <b/>
            <sz val="8"/>
            <rFont val="Tahoma"/>
            <family val="0"/>
          </rPr>
          <t>Total Elementary Classrooms is the sum of primary classroom teachers reported on the Personnel Record Form database for the 2002-2003 school year. (i.e. 1st grade, 2nd grade, etc.)
Teachers with assignments of PE, Music, Art, Computers have been excluded.</t>
        </r>
      </text>
    </comment>
    <comment ref="D1" authorId="1">
      <text>
        <r>
          <rPr>
            <b/>
            <sz val="8"/>
            <rFont val="Tahoma"/>
            <family val="0"/>
          </rPr>
          <t>Elementary School Instructional expenditures includes Fund 10, function 1111, all objects except 370 (tuition).  Fund 21, function 1111, object 420 only.  Fund 24, function 1111, all objects.</t>
        </r>
      </text>
    </comment>
  </commentList>
</comments>
</file>

<file path=xl/sharedStrings.xml><?xml version="1.0" encoding="utf-8"?>
<sst xmlns="http://schemas.openxmlformats.org/spreadsheetml/2006/main" count="530" uniqueCount="357">
  <si>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</si>
  <si>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</si>
  <si>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</si>
  <si>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</si>
  <si>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</si>
  <si>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</si>
  <si>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</si>
  <si>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</si>
  <si>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</si>
  <si>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</si>
  <si>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</si>
  <si>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</si>
  <si>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</si>
  <si>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</si>
  <si>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</si>
  <si>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</si>
  <si>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</si>
  <si>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</si>
  <si>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</si>
  <si>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</si>
  <si>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</si>
  <si>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</si>
  <si>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</si>
  <si>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</si>
  <si>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</si>
  <si>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</si>
  <si>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</si>
  <si>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</si>
  <si>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</si>
  <si>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</si>
  <si>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</si>
  <si>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</si>
  <si>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</si>
  <si>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</si>
  <si>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</si>
  <si>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</si>
  <si>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</si>
  <si>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</si>
  <si>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</si>
  <si>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</si>
  <si>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</si>
  <si>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</si>
  <si>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</si>
  <si>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</si>
  <si>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</si>
  <si>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</si>
  <si>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</si>
  <si>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</si>
  <si>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</si>
  <si>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</si>
  <si>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</si>
  <si>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</si>
  <si>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</si>
  <si>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</si>
  <si>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</si>
  <si>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</si>
  <si>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</si>
  <si>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</si>
  <si>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</si>
  <si>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</si>
  <si>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</si>
  <si>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</si>
  <si>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</si>
  <si>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</si>
  <si>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</si>
  <si>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</si>
  <si>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</si>
  <si>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</si>
  <si>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</si>
  <si>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</si>
  <si>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</si>
  <si>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</si>
  <si>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</si>
  <si>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</si>
  <si>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</si>
  <si>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</si>
  <si>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</si>
  <si>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</si>
  <si>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</si>
  <si>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</si>
  <si>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</si>
  <si>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</si>
  <si>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</si>
  <si>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</si>
  <si>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</si>
  <si>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</si>
  <si>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</si>
  <si>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</si>
  <si>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</si>
  <si>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</si>
  <si>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</si>
  <si>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</si>
  <si>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</si>
  <si>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</si>
  <si>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</si>
  <si>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</si>
  <si>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</si>
  <si>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</si>
  <si>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</si>
  <si>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</si>
  <si>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</si>
  <si>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</si>
  <si>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</si>
  <si>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</si>
  <si>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</si>
  <si>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</si>
  <si>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</si>
  <si>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</si>
  <si>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</si>
  <si>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</si>
  <si>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</si>
  <si>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</si>
  <si>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</si>
  <si>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</si>
  <si>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</si>
  <si>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</si>
  <si>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</si>
  <si>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</si>
  <si>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</si>
  <si>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</si>
  <si>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</si>
  <si>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</si>
  <si>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</si>
  <si>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</si>
  <si>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</si>
  <si>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</si>
  <si>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</si>
  <si>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</si>
  <si>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</si>
  <si>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</si>
  <si>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</si>
  <si>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</si>
  <si>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</si>
  <si>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</si>
  <si>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</si>
  <si>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</si>
  <si>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</si>
  <si>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</si>
  <si>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</si>
  <si>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</si>
  <si>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</si>
  <si>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</si>
  <si>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</si>
  <si>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</si>
  <si>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</si>
  <si>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</si>
  <si>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</si>
  <si>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</si>
  <si>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</si>
  <si>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</si>
  <si>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</si>
  <si>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</si>
  <si>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</si>
  <si>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</si>
  <si>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</si>
  <si>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</si>
  <si>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</si>
  <si>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</si>
  <si>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</si>
  <si>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</si>
  <si>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</si>
  <si>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</si>
  <si>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</si>
  <si>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</si>
  <si>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</si>
  <si>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</si>
  <si>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</si>
  <si>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</si>
  <si>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</si>
  <si>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</si>
  <si>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</si>
  <si>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</si>
  <si>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</si>
  <si>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</si>
  <si>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</si>
  <si>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</si>
  <si>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</si>
  <si>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</si>
  <si>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</si>
  <si>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</si>
  <si>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</si>
  <si>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</si>
  <si>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</si>
  <si>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</si>
  <si>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</si>
  <si>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</si>
  <si>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</si>
  <si>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</si>
  <si>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</si>
  <si>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</si>
  <si>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</si>
  <si>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</si>
  <si>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</si>
  <si>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</si>
  <si>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</si>
  <si>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</si>
  <si>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</si>
  <si>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</si>
  <si>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</si>
  <si>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</si>
  <si>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</si>
  <si>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</si>
  <si>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</si>
  <si>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</si>
  <si>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</si>
  <si>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</si>
  <si>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</si>
  <si>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</si>
  <si>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</si>
  <si>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</si>
  <si>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</si>
  <si>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</si>
  <si>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</si>
  <si>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</si>
  <si>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</si>
  <si>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</si>
  <si>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</si>
  <si>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</si>
  <si>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</si>
  <si>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</si>
  <si>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</si>
  <si>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</si>
  <si>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</si>
  <si>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</si>
  <si>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</si>
  <si>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</si>
  <si>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</si>
  <si>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</si>
  <si>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</si>
  <si>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</si>
  <si>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</si>
  <si>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</si>
  <si>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</si>
  <si>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</si>
  <si>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</si>
  <si>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</si>
  <si>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</si>
  <si>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</si>
  <si>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</si>
  <si>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</si>
  <si>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</si>
  <si>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</si>
  <si>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</si>
  <si>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</si>
  <si>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</si>
  <si>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</si>
  <si>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</si>
  <si>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</si>
  <si>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</si>
  <si>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</si>
  <si>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</si>
  <si>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</si>
  <si>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</si>
  <si>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</si>
  <si>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</si>
  <si>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</si>
  <si>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</si>
  <si>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</si>
  <si>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</si>
  <si>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</si>
  <si>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</si>
  <si>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</si>
  <si>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</si>
  <si>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</si>
  <si>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</si>
  <si>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</si>
  <si>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</si>
  <si>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</si>
  <si>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</si>
  <si>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</si>
  <si>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</si>
  <si>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</si>
  <si>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</si>
  <si>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</si>
  <si>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</si>
  <si>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</si>
  <si>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</si>
  <si>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</si>
  <si>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</si>
  <si>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</si>
  <si>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</si>
  <si>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</si>
  <si>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</si>
  <si>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</si>
  <si>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</si>
  <si>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</si>
  <si>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</si>
  <si>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</si>
  <si>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</si>
  <si>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</si>
  <si>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</si>
  <si>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</si>
  <si>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</si>
  <si>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</si>
  <si>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</si>
  <si>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</si>
  <si>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</si>
  <si>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</si>
  <si>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</si>
  <si>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</si>
  <si>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</si>
  <si>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</si>
  <si>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</si>
  <si>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</si>
  <si>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</si>
  <si>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</si>
  <si>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</si>
  <si>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</si>
  <si>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</si>
  <si>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</si>
  <si>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</si>
  <si>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</si>
  <si>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</si>
  <si>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</si>
  <si>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</si>
  <si>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</si>
  <si>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</si>
  <si>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</si>
  <si>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</si>
  <si>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</si>
  <si>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</si>
  <si>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</si>
  <si>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</si>
  <si>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</si>
  <si>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</si>
  <si>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</si>
  <si>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</si>
  <si>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</si>
  <si>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</si>
  <si>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</si>
  <si>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</si>
  <si>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</si>
  <si>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</si>
  <si>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</si>
  <si>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</si>
  <si>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</si>
  <si>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</si>
  <si>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</si>
  <si>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</si>
  <si>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</si>
  <si>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</si>
  <si>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</si>
  <si>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</si>
  <si>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</si>
  <si>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</si>
  <si>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</si>
  <si>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</si>
  <si>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</si>
  <si>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</si>
  <si>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</si>
  <si>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</si>
  <si>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</si>
  <si>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Total Elementary Classrooms</t>
  </si>
  <si>
    <t>Expenditures per Class Unit</t>
  </si>
  <si>
    <t>Total Instructional Expenditures</t>
  </si>
  <si>
    <t>Elementary Fall Enrollment 2002</t>
  </si>
  <si>
    <t>Approximate Average Classroom Size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</si>
</sst>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4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3" fontId="5" fillId="0" borderId="3" xfId="15" applyNumberFormat="1" applyFont="1" applyBorder="1" applyAlignment="1">
      <alignment/>
    </xf>
    <xf numFmtId="1" fontId="5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00390625" style="6" bestFit="1" customWidth="1"/>
    <col min="2" max="2" width="6.57421875" style="6" bestFit="1" customWidth="1"/>
    <col min="3" max="3" width="21.8515625" style="6" customWidth="1"/>
    <col min="4" max="4" width="11.28125" style="6" bestFit="1" customWidth="1"/>
    <col min="5" max="5" width="10.8515625" style="6" bestFit="1" customWidth="1"/>
    <col min="6" max="6" width="11.7109375" style="6" bestFit="1" customWidth="1"/>
    <col min="7" max="7" width="9.8515625" style="6" bestFit="1" customWidth="1"/>
    <col min="8" max="8" width="13.57421875" style="6" customWidth="1"/>
    <col min="9" max="16384" width="9.140625" style="6" customWidth="1"/>
  </cols>
  <sheetData>
    <row r="1" spans="1:8" s="1" customFormat="1" ht="48">
      <c r="A1" s="8" t="s">
        <v>0</v>
      </c>
      <c r="B1" s="8" t="s">
        <v>1</v>
      </c>
      <c r="C1" s="8" t="s">
        <v>348</v>
      </c>
      <c r="D1" s="14" t="s">
        <v>354</v>
      </c>
      <c r="E1" s="9" t="s">
        <v>352</v>
      </c>
      <c r="F1" s="10" t="s">
        <v>353</v>
      </c>
      <c r="G1" s="13" t="s">
        <v>355</v>
      </c>
      <c r="H1" s="13" t="s">
        <v>356</v>
      </c>
    </row>
    <row r="2" spans="1:8" ht="12">
      <c r="A2" s="2" t="s">
        <v>2</v>
      </c>
      <c r="B2" s="3" t="s">
        <v>19</v>
      </c>
      <c r="C2" s="3" t="s">
        <v>177</v>
      </c>
      <c r="D2" s="4">
        <v>3725776.47</v>
      </c>
      <c r="E2" s="4">
        <v>68.500894</v>
      </c>
      <c r="F2" s="5">
        <f aca="true" t="shared" si="0" ref="F2:F33">IF(ISERROR(D2/E2),0,D2/E2)</f>
        <v>54390.18752076433</v>
      </c>
      <c r="G2" s="12">
        <v>1671</v>
      </c>
      <c r="H2" s="7">
        <f aca="true" t="shared" si="1" ref="H2:H33">IF(ISERROR(G2/E2),0,(G2/E2))</f>
        <v>24.39384221759208</v>
      </c>
    </row>
    <row r="3" spans="1:8" ht="12">
      <c r="A3" s="2" t="s">
        <v>2</v>
      </c>
      <c r="B3" s="3" t="s">
        <v>154</v>
      </c>
      <c r="C3" s="3" t="s">
        <v>178</v>
      </c>
      <c r="D3" s="4">
        <v>595703.03</v>
      </c>
      <c r="E3" s="4">
        <v>13.018574000000001</v>
      </c>
      <c r="F3" s="5">
        <f t="shared" si="0"/>
        <v>45757.93247401751</v>
      </c>
      <c r="G3" s="12">
        <v>146</v>
      </c>
      <c r="H3" s="7">
        <f t="shared" si="1"/>
        <v>11.214745946829506</v>
      </c>
    </row>
    <row r="4" spans="1:8" ht="12">
      <c r="A4" s="2" t="s">
        <v>2</v>
      </c>
      <c r="B4" s="3" t="s">
        <v>162</v>
      </c>
      <c r="C4" s="3" t="s">
        <v>179</v>
      </c>
      <c r="D4" s="4">
        <v>603756.8</v>
      </c>
      <c r="E4" s="4">
        <v>10</v>
      </c>
      <c r="F4" s="5">
        <f t="shared" si="0"/>
        <v>60375.68000000001</v>
      </c>
      <c r="G4" s="12">
        <v>156</v>
      </c>
      <c r="H4" s="7">
        <f t="shared" si="1"/>
        <v>15.6</v>
      </c>
    </row>
    <row r="5" spans="1:8" ht="12">
      <c r="A5" s="2" t="s">
        <v>2</v>
      </c>
      <c r="B5" s="3" t="s">
        <v>92</v>
      </c>
      <c r="C5" s="3" t="s">
        <v>180</v>
      </c>
      <c r="D5" s="4">
        <v>156528.78</v>
      </c>
      <c r="E5" s="4">
        <v>1.000578</v>
      </c>
      <c r="F5" s="5">
        <f t="shared" si="0"/>
        <v>156438.3586287126</v>
      </c>
      <c r="G5" s="12">
        <v>6</v>
      </c>
      <c r="H5" s="7">
        <f t="shared" si="1"/>
        <v>5.996534003346066</v>
      </c>
    </row>
    <row r="6" spans="1:8" ht="12">
      <c r="A6" s="2" t="s">
        <v>2</v>
      </c>
      <c r="B6" s="3" t="s">
        <v>29</v>
      </c>
      <c r="C6" s="3" t="s">
        <v>181</v>
      </c>
      <c r="D6" s="4">
        <v>915421.64</v>
      </c>
      <c r="E6" s="4">
        <v>19</v>
      </c>
      <c r="F6" s="5">
        <f t="shared" si="0"/>
        <v>48180.08631578947</v>
      </c>
      <c r="G6" s="12">
        <v>215</v>
      </c>
      <c r="H6" s="7">
        <f t="shared" si="1"/>
        <v>11.31578947368421</v>
      </c>
    </row>
    <row r="7" spans="1:8" ht="12">
      <c r="A7" s="2" t="s">
        <v>2</v>
      </c>
      <c r="B7" s="3" t="s">
        <v>95</v>
      </c>
      <c r="C7" s="3" t="s">
        <v>182</v>
      </c>
      <c r="D7" s="4">
        <v>425354.39</v>
      </c>
      <c r="E7" s="4">
        <v>8.666665</v>
      </c>
      <c r="F7" s="5">
        <f t="shared" si="0"/>
        <v>49079.362130646565</v>
      </c>
      <c r="G7" s="12">
        <v>169</v>
      </c>
      <c r="H7" s="7">
        <f t="shared" si="1"/>
        <v>19.500003750000722</v>
      </c>
    </row>
    <row r="8" spans="1:8" ht="12">
      <c r="A8" s="2" t="s">
        <v>2</v>
      </c>
      <c r="B8" s="3" t="s">
        <v>58</v>
      </c>
      <c r="C8" s="3" t="s">
        <v>183</v>
      </c>
      <c r="D8" s="4">
        <v>209108.31</v>
      </c>
      <c r="E8" s="4">
        <v>5</v>
      </c>
      <c r="F8" s="5">
        <f t="shared" si="0"/>
        <v>41821.662</v>
      </c>
      <c r="G8" s="12">
        <v>63</v>
      </c>
      <c r="H8" s="7">
        <f t="shared" si="1"/>
        <v>12.6</v>
      </c>
    </row>
    <row r="9" spans="1:8" ht="12">
      <c r="A9" s="2" t="s">
        <v>2</v>
      </c>
      <c r="B9" s="3" t="s">
        <v>147</v>
      </c>
      <c r="C9" s="3" t="s">
        <v>184</v>
      </c>
      <c r="D9" s="4">
        <v>361893.65</v>
      </c>
      <c r="E9" s="4">
        <v>9</v>
      </c>
      <c r="F9" s="5">
        <f t="shared" si="0"/>
        <v>40210.40555555556</v>
      </c>
      <c r="G9" s="12">
        <v>124</v>
      </c>
      <c r="H9" s="7">
        <f t="shared" si="1"/>
        <v>13.777777777777779</v>
      </c>
    </row>
    <row r="10" spans="1:8" ht="12">
      <c r="A10" s="2" t="s">
        <v>2</v>
      </c>
      <c r="B10" s="3" t="s">
        <v>12</v>
      </c>
      <c r="C10" s="3" t="s">
        <v>185</v>
      </c>
      <c r="D10" s="4">
        <v>311474.63</v>
      </c>
      <c r="E10" s="4">
        <v>7.001128</v>
      </c>
      <c r="F10" s="5">
        <f t="shared" si="0"/>
        <v>44489.20659642275</v>
      </c>
      <c r="G10" s="12">
        <v>108</v>
      </c>
      <c r="H10" s="7">
        <f t="shared" si="1"/>
        <v>15.426085625059278</v>
      </c>
    </row>
    <row r="11" spans="1:8" ht="12">
      <c r="A11" s="2" t="s">
        <v>2</v>
      </c>
      <c r="B11" s="3" t="s">
        <v>123</v>
      </c>
      <c r="C11" s="3" t="s">
        <v>186</v>
      </c>
      <c r="D11" s="4">
        <v>415405.63</v>
      </c>
      <c r="E11" s="4">
        <v>9</v>
      </c>
      <c r="F11" s="5">
        <f t="shared" si="0"/>
        <v>46156.18111111111</v>
      </c>
      <c r="G11" s="12">
        <v>163</v>
      </c>
      <c r="H11" s="7">
        <f t="shared" si="1"/>
        <v>18.11111111111111</v>
      </c>
    </row>
    <row r="12" spans="1:8" ht="12">
      <c r="A12" s="2" t="s">
        <v>2</v>
      </c>
      <c r="B12" s="3" t="s">
        <v>25</v>
      </c>
      <c r="C12" s="3" t="s">
        <v>187</v>
      </c>
      <c r="D12" s="4">
        <v>1114323.62</v>
      </c>
      <c r="E12" s="4">
        <v>22.499428</v>
      </c>
      <c r="F12" s="5">
        <f t="shared" si="0"/>
        <v>49526.75330235062</v>
      </c>
      <c r="G12" s="12">
        <v>474</v>
      </c>
      <c r="H12" s="7">
        <f t="shared" si="1"/>
        <v>21.067202241763656</v>
      </c>
    </row>
    <row r="13" spans="1:8" ht="12">
      <c r="A13" s="2" t="s">
        <v>2</v>
      </c>
      <c r="B13" s="3" t="s">
        <v>11</v>
      </c>
      <c r="C13" s="3" t="s">
        <v>188</v>
      </c>
      <c r="D13" s="4">
        <v>1225792.21</v>
      </c>
      <c r="E13" s="4">
        <v>28</v>
      </c>
      <c r="F13" s="5">
        <f t="shared" si="0"/>
        <v>43778.29321428571</v>
      </c>
      <c r="G13" s="12">
        <v>352</v>
      </c>
      <c r="H13" s="7">
        <f t="shared" si="1"/>
        <v>12.571428571428571</v>
      </c>
    </row>
    <row r="14" spans="1:8" ht="12">
      <c r="A14" s="2" t="s">
        <v>2</v>
      </c>
      <c r="B14" s="3" t="s">
        <v>163</v>
      </c>
      <c r="C14" s="3" t="s">
        <v>189</v>
      </c>
      <c r="D14" s="4">
        <v>1227186.96</v>
      </c>
      <c r="E14" s="4">
        <v>16</v>
      </c>
      <c r="F14" s="5">
        <f t="shared" si="0"/>
        <v>76699.185</v>
      </c>
      <c r="G14" s="12">
        <v>354</v>
      </c>
      <c r="H14" s="7">
        <f t="shared" si="1"/>
        <v>22.125</v>
      </c>
    </row>
    <row r="15" spans="1:8" ht="12">
      <c r="A15" s="2" t="s">
        <v>2</v>
      </c>
      <c r="B15" s="3" t="s">
        <v>68</v>
      </c>
      <c r="C15" s="3" t="s">
        <v>190</v>
      </c>
      <c r="D15" s="4">
        <v>410231.99</v>
      </c>
      <c r="E15" s="4">
        <v>6.5</v>
      </c>
      <c r="F15" s="5">
        <f t="shared" si="0"/>
        <v>63112.61384615384</v>
      </c>
      <c r="G15" s="12">
        <v>71</v>
      </c>
      <c r="H15" s="7">
        <f t="shared" si="1"/>
        <v>10.923076923076923</v>
      </c>
    </row>
    <row r="16" spans="1:8" ht="12">
      <c r="A16" s="2" t="s">
        <v>2</v>
      </c>
      <c r="B16" s="3" t="s">
        <v>137</v>
      </c>
      <c r="C16" s="3" t="s">
        <v>191</v>
      </c>
      <c r="D16" s="4">
        <v>216338.76</v>
      </c>
      <c r="E16" s="4">
        <v>5.500298</v>
      </c>
      <c r="F16" s="5">
        <f t="shared" si="0"/>
        <v>39332.188910491765</v>
      </c>
      <c r="G16" s="12">
        <v>70</v>
      </c>
      <c r="H16" s="7">
        <f t="shared" si="1"/>
        <v>12.72658317785691</v>
      </c>
    </row>
    <row r="17" spans="1:8" ht="12">
      <c r="A17" s="2" t="s">
        <v>2</v>
      </c>
      <c r="B17" s="3" t="s">
        <v>13</v>
      </c>
      <c r="C17" s="3" t="s">
        <v>192</v>
      </c>
      <c r="D17" s="4">
        <v>700227.53</v>
      </c>
      <c r="E17" s="4">
        <v>13.379828000000002</v>
      </c>
      <c r="F17" s="5">
        <f t="shared" si="0"/>
        <v>52334.568874876415</v>
      </c>
      <c r="G17" s="12">
        <v>316</v>
      </c>
      <c r="H17" s="7">
        <f t="shared" si="1"/>
        <v>23.617642917382792</v>
      </c>
    </row>
    <row r="18" spans="1:8" ht="12">
      <c r="A18" s="2" t="s">
        <v>2</v>
      </c>
      <c r="B18" s="3" t="s">
        <v>73</v>
      </c>
      <c r="C18" s="3" t="s">
        <v>193</v>
      </c>
      <c r="D18" s="4">
        <v>360117.48</v>
      </c>
      <c r="E18" s="4">
        <v>7</v>
      </c>
      <c r="F18" s="5">
        <f t="shared" si="0"/>
        <v>51445.35428571428</v>
      </c>
      <c r="G18" s="12">
        <v>94</v>
      </c>
      <c r="H18" s="7">
        <f t="shared" si="1"/>
        <v>13.428571428571429</v>
      </c>
    </row>
    <row r="19" spans="1:8" ht="12">
      <c r="A19" s="2" t="s">
        <v>2</v>
      </c>
      <c r="B19" s="3" t="s">
        <v>60</v>
      </c>
      <c r="C19" s="3" t="s">
        <v>194</v>
      </c>
      <c r="D19" s="4">
        <v>299952.76</v>
      </c>
      <c r="E19" s="4">
        <v>6.6</v>
      </c>
      <c r="F19" s="5">
        <f t="shared" si="0"/>
        <v>45447.387878787886</v>
      </c>
      <c r="G19" s="12">
        <v>72</v>
      </c>
      <c r="H19" s="7">
        <f t="shared" si="1"/>
        <v>10.90909090909091</v>
      </c>
    </row>
    <row r="20" spans="1:8" ht="12">
      <c r="A20" s="2" t="s">
        <v>2</v>
      </c>
      <c r="B20" s="3" t="s">
        <v>124</v>
      </c>
      <c r="C20" s="3" t="s">
        <v>195</v>
      </c>
      <c r="D20" s="4">
        <v>2770157.38</v>
      </c>
      <c r="E20" s="4">
        <v>45.5</v>
      </c>
      <c r="F20" s="5">
        <f t="shared" si="0"/>
        <v>60882.57978021978</v>
      </c>
      <c r="G20" s="12">
        <v>1199</v>
      </c>
      <c r="H20" s="7">
        <f t="shared" si="1"/>
        <v>26.35164835164835</v>
      </c>
    </row>
    <row r="21" spans="1:8" ht="12">
      <c r="A21" s="2" t="s">
        <v>2</v>
      </c>
      <c r="B21" s="3" t="s">
        <v>110</v>
      </c>
      <c r="C21" s="3" t="s">
        <v>196</v>
      </c>
      <c r="D21" s="4">
        <v>342785.15</v>
      </c>
      <c r="E21" s="4">
        <v>5.603999</v>
      </c>
      <c r="F21" s="5">
        <f t="shared" si="0"/>
        <v>61167.95345609448</v>
      </c>
      <c r="G21" s="12">
        <v>91</v>
      </c>
      <c r="H21" s="7">
        <f t="shared" si="1"/>
        <v>16.23840403968666</v>
      </c>
    </row>
    <row r="22" spans="1:8" ht="12">
      <c r="A22" s="2" t="s">
        <v>2</v>
      </c>
      <c r="B22" s="3" t="s">
        <v>50</v>
      </c>
      <c r="C22" s="3" t="s">
        <v>197</v>
      </c>
      <c r="D22" s="4">
        <v>207369.08</v>
      </c>
      <c r="E22" s="4">
        <v>5.856787000000001</v>
      </c>
      <c r="F22" s="5">
        <f t="shared" si="0"/>
        <v>35406.62824173048</v>
      </c>
      <c r="G22" s="12">
        <v>49</v>
      </c>
      <c r="H22" s="7">
        <f t="shared" si="1"/>
        <v>8.366361966040424</v>
      </c>
    </row>
    <row r="23" spans="1:8" ht="12">
      <c r="A23" s="2" t="s">
        <v>2</v>
      </c>
      <c r="B23" s="3" t="s">
        <v>116</v>
      </c>
      <c r="C23" s="3" t="s">
        <v>198</v>
      </c>
      <c r="D23" s="4">
        <v>741089.42</v>
      </c>
      <c r="E23" s="4">
        <v>15.57</v>
      </c>
      <c r="F23" s="5">
        <f t="shared" si="0"/>
        <v>47597.265253693</v>
      </c>
      <c r="G23" s="12">
        <v>262</v>
      </c>
      <c r="H23" s="7">
        <f t="shared" si="1"/>
        <v>16.82723185613359</v>
      </c>
    </row>
    <row r="24" spans="1:8" ht="12">
      <c r="A24" s="2" t="s">
        <v>2</v>
      </c>
      <c r="B24" s="3" t="s">
        <v>15</v>
      </c>
      <c r="C24" s="3" t="s">
        <v>199</v>
      </c>
      <c r="D24" s="4">
        <v>3066380.96</v>
      </c>
      <c r="E24" s="4">
        <v>55</v>
      </c>
      <c r="F24" s="5">
        <f t="shared" si="0"/>
        <v>55752.38109090909</v>
      </c>
      <c r="G24" s="12">
        <v>1205</v>
      </c>
      <c r="H24" s="7">
        <f t="shared" si="1"/>
        <v>21.90909090909091</v>
      </c>
    </row>
    <row r="25" spans="1:8" ht="12">
      <c r="A25" s="2" t="s">
        <v>2</v>
      </c>
      <c r="B25" s="3" t="s">
        <v>71</v>
      </c>
      <c r="C25" s="3" t="s">
        <v>200</v>
      </c>
      <c r="D25" s="4">
        <v>268861.72</v>
      </c>
      <c r="E25" s="4">
        <v>8.020358</v>
      </c>
      <c r="F25" s="5">
        <f t="shared" si="0"/>
        <v>33522.40885007876</v>
      </c>
      <c r="G25" s="12">
        <v>105</v>
      </c>
      <c r="H25" s="7">
        <f t="shared" si="1"/>
        <v>13.091684934762265</v>
      </c>
    </row>
    <row r="26" spans="1:8" ht="12">
      <c r="A26" s="2" t="s">
        <v>2</v>
      </c>
      <c r="B26" s="3" t="s">
        <v>108</v>
      </c>
      <c r="C26" s="3" t="s">
        <v>201</v>
      </c>
      <c r="D26" s="4">
        <v>337322.3</v>
      </c>
      <c r="E26" s="4">
        <v>4.390143999999999</v>
      </c>
      <c r="F26" s="5">
        <f t="shared" si="0"/>
        <v>76836.27234095283</v>
      </c>
      <c r="G26" s="12">
        <v>127</v>
      </c>
      <c r="H26" s="7">
        <f t="shared" si="1"/>
        <v>28.92843606041169</v>
      </c>
    </row>
    <row r="27" spans="1:8" ht="12">
      <c r="A27" s="2" t="s">
        <v>2</v>
      </c>
      <c r="B27" s="3" t="s">
        <v>104</v>
      </c>
      <c r="C27" s="3" t="s">
        <v>202</v>
      </c>
      <c r="D27" s="4">
        <v>915120.41</v>
      </c>
      <c r="E27" s="4">
        <v>20.5</v>
      </c>
      <c r="F27" s="5">
        <f t="shared" si="0"/>
        <v>44640.020000000004</v>
      </c>
      <c r="G27" s="12">
        <v>415</v>
      </c>
      <c r="H27" s="7">
        <f t="shared" si="1"/>
        <v>20.24390243902439</v>
      </c>
    </row>
    <row r="28" spans="1:8" ht="12">
      <c r="A28" s="2" t="s">
        <v>2</v>
      </c>
      <c r="B28" s="3" t="s">
        <v>121</v>
      </c>
      <c r="C28" s="3" t="s">
        <v>203</v>
      </c>
      <c r="D28" s="4">
        <v>42910.95</v>
      </c>
      <c r="E28" s="4">
        <v>1</v>
      </c>
      <c r="F28" s="5">
        <f t="shared" si="0"/>
        <v>42910.95</v>
      </c>
      <c r="G28" s="12">
        <v>4</v>
      </c>
      <c r="H28" s="7">
        <f t="shared" si="1"/>
        <v>4</v>
      </c>
    </row>
    <row r="29" spans="1:8" ht="12">
      <c r="A29" s="2" t="s">
        <v>2</v>
      </c>
      <c r="B29" s="3" t="s">
        <v>76</v>
      </c>
      <c r="C29" s="3" t="s">
        <v>204</v>
      </c>
      <c r="D29" s="4">
        <v>424585.8</v>
      </c>
      <c r="E29" s="4">
        <v>8</v>
      </c>
      <c r="F29" s="5">
        <f t="shared" si="0"/>
        <v>53073.225</v>
      </c>
      <c r="G29" s="12">
        <v>141</v>
      </c>
      <c r="H29" s="7">
        <f t="shared" si="1"/>
        <v>17.625</v>
      </c>
    </row>
    <row r="30" spans="1:8" ht="12">
      <c r="A30" s="2" t="s">
        <v>2</v>
      </c>
      <c r="B30" s="3" t="s">
        <v>157</v>
      </c>
      <c r="C30" s="3" t="s">
        <v>205</v>
      </c>
      <c r="D30" s="4">
        <v>437187.32</v>
      </c>
      <c r="E30" s="4">
        <v>7.598454</v>
      </c>
      <c r="F30" s="5">
        <f t="shared" si="0"/>
        <v>57536.35147360239</v>
      </c>
      <c r="G30" s="12">
        <v>125</v>
      </c>
      <c r="H30" s="7">
        <f t="shared" si="1"/>
        <v>16.450714842782492</v>
      </c>
    </row>
    <row r="31" spans="1:8" ht="12">
      <c r="A31" s="2" t="s">
        <v>2</v>
      </c>
      <c r="B31" s="3" t="s">
        <v>23</v>
      </c>
      <c r="C31" s="3" t="s">
        <v>206</v>
      </c>
      <c r="D31" s="4">
        <v>926652.7</v>
      </c>
      <c r="E31" s="4">
        <v>19.000578</v>
      </c>
      <c r="F31" s="5">
        <f t="shared" si="0"/>
        <v>48769.71111089357</v>
      </c>
      <c r="G31" s="12">
        <v>370</v>
      </c>
      <c r="H31" s="7">
        <f t="shared" si="1"/>
        <v>19.473091818575202</v>
      </c>
    </row>
    <row r="32" spans="1:8" ht="12">
      <c r="A32" s="2" t="s">
        <v>2</v>
      </c>
      <c r="B32" s="3" t="s">
        <v>98</v>
      </c>
      <c r="C32" s="3" t="s">
        <v>207</v>
      </c>
      <c r="D32" s="4">
        <v>462364.41</v>
      </c>
      <c r="E32" s="4">
        <v>8.628571</v>
      </c>
      <c r="F32" s="5">
        <f t="shared" si="0"/>
        <v>53585.28196615638</v>
      </c>
      <c r="G32" s="12">
        <v>172</v>
      </c>
      <c r="H32" s="7">
        <f t="shared" si="1"/>
        <v>19.933775824525288</v>
      </c>
    </row>
    <row r="33" spans="1:8" ht="12">
      <c r="A33" s="2" t="s">
        <v>2</v>
      </c>
      <c r="B33" s="3" t="s">
        <v>33</v>
      </c>
      <c r="C33" s="3" t="s">
        <v>208</v>
      </c>
      <c r="D33" s="4">
        <v>617099.81</v>
      </c>
      <c r="E33" s="4">
        <v>14</v>
      </c>
      <c r="F33" s="5">
        <f t="shared" si="0"/>
        <v>44078.55785714286</v>
      </c>
      <c r="G33" s="12">
        <v>247</v>
      </c>
      <c r="H33" s="7">
        <f t="shared" si="1"/>
        <v>17.642857142857142</v>
      </c>
    </row>
    <row r="34" spans="1:8" ht="12">
      <c r="A34" s="2" t="s">
        <v>2</v>
      </c>
      <c r="B34" s="3" t="s">
        <v>131</v>
      </c>
      <c r="C34" s="3" t="s">
        <v>209</v>
      </c>
      <c r="D34" s="4">
        <v>514983.79</v>
      </c>
      <c r="E34" s="4">
        <v>6.70936</v>
      </c>
      <c r="F34" s="5">
        <f aca="true" t="shared" si="2" ref="F34:F65">IF(ISERROR(D34/E34),0,D34/E34)</f>
        <v>76756.02292916164</v>
      </c>
      <c r="G34" s="12">
        <v>144</v>
      </c>
      <c r="H34" s="7">
        <f aca="true" t="shared" si="3" ref="H34:H65">IF(ISERROR(G34/E34),0,(G34/E34))</f>
        <v>21.462553805430026</v>
      </c>
    </row>
    <row r="35" spans="1:8" ht="12">
      <c r="A35" s="2" t="s">
        <v>2</v>
      </c>
      <c r="B35" s="3" t="s">
        <v>155</v>
      </c>
      <c r="C35" s="3" t="s">
        <v>210</v>
      </c>
      <c r="D35" s="4">
        <v>271164.97</v>
      </c>
      <c r="E35" s="4">
        <v>7.30197</v>
      </c>
      <c r="F35" s="5">
        <f t="shared" si="2"/>
        <v>37135.864705004264</v>
      </c>
      <c r="G35" s="12">
        <v>82</v>
      </c>
      <c r="H35" s="7">
        <f t="shared" si="3"/>
        <v>11.229846192191971</v>
      </c>
    </row>
    <row r="36" spans="1:8" ht="12">
      <c r="A36" s="2" t="s">
        <v>2</v>
      </c>
      <c r="B36" s="3" t="s">
        <v>148</v>
      </c>
      <c r="C36" s="3" t="s">
        <v>211</v>
      </c>
      <c r="D36" s="4">
        <v>241936.63</v>
      </c>
      <c r="E36" s="4">
        <v>3.925579</v>
      </c>
      <c r="F36" s="5">
        <f t="shared" si="2"/>
        <v>61630.814206006304</v>
      </c>
      <c r="G36" s="12">
        <v>27</v>
      </c>
      <c r="H36" s="7">
        <f t="shared" si="3"/>
        <v>6.877966282171369</v>
      </c>
    </row>
    <row r="37" spans="1:8" ht="12">
      <c r="A37" s="2" t="s">
        <v>2</v>
      </c>
      <c r="B37" s="3" t="s">
        <v>59</v>
      </c>
      <c r="C37" s="3" t="s">
        <v>212</v>
      </c>
      <c r="D37" s="4">
        <v>311132.46</v>
      </c>
      <c r="E37" s="4">
        <v>5.8689409999999995</v>
      </c>
      <c r="F37" s="5">
        <f t="shared" si="2"/>
        <v>53013.39032033207</v>
      </c>
      <c r="G37" s="12">
        <v>73</v>
      </c>
      <c r="H37" s="7">
        <f t="shared" si="3"/>
        <v>12.438359833571338</v>
      </c>
    </row>
    <row r="38" spans="1:8" ht="12">
      <c r="A38" s="2" t="s">
        <v>2</v>
      </c>
      <c r="B38" s="3" t="s">
        <v>66</v>
      </c>
      <c r="C38" s="3" t="s">
        <v>213</v>
      </c>
      <c r="D38" s="4">
        <v>493443.6</v>
      </c>
      <c r="E38" s="4">
        <v>10.36927</v>
      </c>
      <c r="F38" s="5">
        <f t="shared" si="2"/>
        <v>47587.11076093109</v>
      </c>
      <c r="G38" s="12">
        <v>109</v>
      </c>
      <c r="H38" s="7">
        <f t="shared" si="3"/>
        <v>10.511829665926339</v>
      </c>
    </row>
    <row r="39" spans="1:8" ht="12">
      <c r="A39" s="2" t="s">
        <v>2</v>
      </c>
      <c r="B39" s="3" t="s">
        <v>45</v>
      </c>
      <c r="C39" s="3" t="s">
        <v>214</v>
      </c>
      <c r="D39" s="4">
        <v>1511252.4</v>
      </c>
      <c r="E39" s="4">
        <v>27.158636</v>
      </c>
      <c r="F39" s="5">
        <f t="shared" si="2"/>
        <v>55645.37188097369</v>
      </c>
      <c r="G39" s="12">
        <v>427</v>
      </c>
      <c r="H39" s="7">
        <f t="shared" si="3"/>
        <v>15.722439079782946</v>
      </c>
    </row>
    <row r="40" spans="1:8" ht="12">
      <c r="A40" s="2" t="s">
        <v>2</v>
      </c>
      <c r="B40" s="3" t="s">
        <v>167</v>
      </c>
      <c r="C40" s="3" t="s">
        <v>215</v>
      </c>
      <c r="D40" s="4">
        <v>799026.93</v>
      </c>
      <c r="E40" s="4">
        <v>17.5</v>
      </c>
      <c r="F40" s="5">
        <f t="shared" si="2"/>
        <v>45658.68171428572</v>
      </c>
      <c r="G40" s="12">
        <v>340</v>
      </c>
      <c r="H40" s="7">
        <f t="shared" si="3"/>
        <v>19.428571428571427</v>
      </c>
    </row>
    <row r="41" spans="1:8" ht="12">
      <c r="A41" s="2" t="s">
        <v>2</v>
      </c>
      <c r="B41" s="3" t="s">
        <v>96</v>
      </c>
      <c r="C41" s="3" t="s">
        <v>216</v>
      </c>
      <c r="D41" s="4">
        <v>267694.46</v>
      </c>
      <c r="E41" s="4">
        <v>6</v>
      </c>
      <c r="F41" s="5">
        <f t="shared" si="2"/>
        <v>44615.74333333334</v>
      </c>
      <c r="G41" s="12">
        <v>127</v>
      </c>
      <c r="H41" s="7">
        <f t="shared" si="3"/>
        <v>21.166666666666668</v>
      </c>
    </row>
    <row r="42" spans="1:8" ht="12">
      <c r="A42" s="2" t="s">
        <v>2</v>
      </c>
      <c r="B42" s="3" t="s">
        <v>125</v>
      </c>
      <c r="C42" s="3" t="s">
        <v>217</v>
      </c>
      <c r="D42" s="4">
        <v>841333.98</v>
      </c>
      <c r="E42" s="4">
        <v>15</v>
      </c>
      <c r="F42" s="5">
        <f t="shared" si="2"/>
        <v>56088.932</v>
      </c>
      <c r="G42" s="12">
        <v>337</v>
      </c>
      <c r="H42" s="7">
        <f t="shared" si="3"/>
        <v>22.466666666666665</v>
      </c>
    </row>
    <row r="43" spans="1:8" ht="12">
      <c r="A43" s="2" t="s">
        <v>2</v>
      </c>
      <c r="B43" s="3" t="s">
        <v>18</v>
      </c>
      <c r="C43" s="3" t="s">
        <v>218</v>
      </c>
      <c r="D43" s="4">
        <v>634556.48</v>
      </c>
      <c r="E43" s="4">
        <v>11</v>
      </c>
      <c r="F43" s="5">
        <f t="shared" si="2"/>
        <v>57686.95272727273</v>
      </c>
      <c r="G43" s="12">
        <v>212</v>
      </c>
      <c r="H43" s="7">
        <f t="shared" si="3"/>
        <v>19.272727272727273</v>
      </c>
    </row>
    <row r="44" spans="1:8" ht="12">
      <c r="A44" s="2" t="s">
        <v>2</v>
      </c>
      <c r="B44" s="3" t="s">
        <v>54</v>
      </c>
      <c r="C44" s="3" t="s">
        <v>219</v>
      </c>
      <c r="D44" s="4">
        <v>628890.95</v>
      </c>
      <c r="E44" s="4">
        <v>12.6</v>
      </c>
      <c r="F44" s="5">
        <f t="shared" si="2"/>
        <v>49911.980158730155</v>
      </c>
      <c r="G44" s="12">
        <v>236</v>
      </c>
      <c r="H44" s="7">
        <f t="shared" si="3"/>
        <v>18.73015873015873</v>
      </c>
    </row>
    <row r="45" spans="1:8" ht="12">
      <c r="A45" s="2" t="s">
        <v>2</v>
      </c>
      <c r="B45" s="3" t="s">
        <v>149</v>
      </c>
      <c r="C45" s="3" t="s">
        <v>220</v>
      </c>
      <c r="D45" s="4">
        <v>232541.51</v>
      </c>
      <c r="E45" s="4">
        <v>5.600453</v>
      </c>
      <c r="F45" s="5">
        <f t="shared" si="2"/>
        <v>41521.91081685714</v>
      </c>
      <c r="G45" s="12">
        <v>84</v>
      </c>
      <c r="H45" s="7">
        <f t="shared" si="3"/>
        <v>14.998786705289733</v>
      </c>
    </row>
    <row r="46" spans="1:8" ht="12">
      <c r="A46" s="2" t="s">
        <v>2</v>
      </c>
      <c r="B46" s="3" t="s">
        <v>132</v>
      </c>
      <c r="C46" s="3" t="s">
        <v>221</v>
      </c>
      <c r="D46" s="4">
        <v>4924103.93</v>
      </c>
      <c r="E46" s="4">
        <v>77</v>
      </c>
      <c r="F46" s="5">
        <f t="shared" si="2"/>
        <v>63949.401688311686</v>
      </c>
      <c r="G46" s="12">
        <v>1256</v>
      </c>
      <c r="H46" s="7">
        <f t="shared" si="3"/>
        <v>16.31168831168831</v>
      </c>
    </row>
    <row r="47" spans="1:8" ht="12">
      <c r="A47" s="2" t="s">
        <v>2</v>
      </c>
      <c r="B47" s="3" t="s">
        <v>173</v>
      </c>
      <c r="C47" s="3" t="s">
        <v>222</v>
      </c>
      <c r="D47" s="4">
        <v>436206.95</v>
      </c>
      <c r="E47" s="4">
        <v>12.001759</v>
      </c>
      <c r="F47" s="5">
        <f t="shared" si="2"/>
        <v>36345.251558542375</v>
      </c>
      <c r="G47" s="12">
        <v>149</v>
      </c>
      <c r="H47" s="7">
        <f t="shared" si="3"/>
        <v>12.41484685703154</v>
      </c>
    </row>
    <row r="48" spans="1:8" ht="12">
      <c r="A48" s="2" t="s">
        <v>2</v>
      </c>
      <c r="B48" s="3" t="s">
        <v>55</v>
      </c>
      <c r="C48" s="3" t="s">
        <v>223</v>
      </c>
      <c r="D48" s="4">
        <v>1147916.65</v>
      </c>
      <c r="E48" s="4">
        <v>23</v>
      </c>
      <c r="F48" s="5">
        <f t="shared" si="2"/>
        <v>49909.41956521739</v>
      </c>
      <c r="G48" s="12">
        <v>295</v>
      </c>
      <c r="H48" s="7">
        <f t="shared" si="3"/>
        <v>12.826086956521738</v>
      </c>
    </row>
    <row r="49" spans="1:8" ht="12">
      <c r="A49" s="2" t="s">
        <v>2</v>
      </c>
      <c r="B49" s="3" t="s">
        <v>63</v>
      </c>
      <c r="C49" s="3" t="s">
        <v>224</v>
      </c>
      <c r="D49" s="4">
        <v>305574.87</v>
      </c>
      <c r="E49" s="4">
        <v>6.75</v>
      </c>
      <c r="F49" s="5">
        <f t="shared" si="2"/>
        <v>45270.35111111111</v>
      </c>
      <c r="G49" s="12">
        <v>99</v>
      </c>
      <c r="H49" s="7">
        <f t="shared" si="3"/>
        <v>14.666666666666666</v>
      </c>
    </row>
    <row r="50" spans="1:8" ht="12">
      <c r="A50" s="2" t="s">
        <v>2</v>
      </c>
      <c r="B50" s="3" t="s">
        <v>62</v>
      </c>
      <c r="C50" s="3" t="s">
        <v>225</v>
      </c>
      <c r="D50" s="4">
        <v>319014.85</v>
      </c>
      <c r="E50" s="4">
        <v>7</v>
      </c>
      <c r="F50" s="5">
        <f t="shared" si="2"/>
        <v>45573.549999999996</v>
      </c>
      <c r="G50" s="12">
        <v>86</v>
      </c>
      <c r="H50" s="7">
        <f t="shared" si="3"/>
        <v>12.285714285714286</v>
      </c>
    </row>
    <row r="51" spans="1:8" ht="12">
      <c r="A51" s="2" t="s">
        <v>2</v>
      </c>
      <c r="B51" s="3" t="s">
        <v>46</v>
      </c>
      <c r="C51" s="3" t="s">
        <v>226</v>
      </c>
      <c r="D51" s="4">
        <v>82272.02</v>
      </c>
      <c r="E51" s="4">
        <v>2</v>
      </c>
      <c r="F51" s="5">
        <f t="shared" si="2"/>
        <v>41136.01</v>
      </c>
      <c r="G51" s="12">
        <v>22</v>
      </c>
      <c r="H51" s="7">
        <f t="shared" si="3"/>
        <v>11</v>
      </c>
    </row>
    <row r="52" spans="1:8" ht="12">
      <c r="A52" s="2" t="s">
        <v>2</v>
      </c>
      <c r="B52" s="3" t="s">
        <v>166</v>
      </c>
      <c r="C52" s="3" t="s">
        <v>227</v>
      </c>
      <c r="D52" s="4">
        <v>910421.55</v>
      </c>
      <c r="E52" s="4">
        <v>19.799768999999998</v>
      </c>
      <c r="F52" s="5">
        <f t="shared" si="2"/>
        <v>45981.422813569196</v>
      </c>
      <c r="G52" s="12">
        <v>383</v>
      </c>
      <c r="H52" s="7">
        <f t="shared" si="3"/>
        <v>19.343660019467904</v>
      </c>
    </row>
    <row r="53" spans="1:8" ht="12">
      <c r="A53" s="2" t="s">
        <v>2</v>
      </c>
      <c r="B53" s="3" t="s">
        <v>16</v>
      </c>
      <c r="C53" s="3" t="s">
        <v>228</v>
      </c>
      <c r="D53" s="4">
        <v>623670.94</v>
      </c>
      <c r="E53" s="4">
        <v>11.372581</v>
      </c>
      <c r="F53" s="5">
        <f t="shared" si="2"/>
        <v>54839.87671751909</v>
      </c>
      <c r="G53" s="12">
        <v>152</v>
      </c>
      <c r="H53" s="7">
        <f t="shared" si="3"/>
        <v>13.365479656728757</v>
      </c>
    </row>
    <row r="54" spans="1:8" ht="12">
      <c r="A54" s="2" t="s">
        <v>2</v>
      </c>
      <c r="B54" s="3" t="s">
        <v>20</v>
      </c>
      <c r="C54" s="3" t="s">
        <v>229</v>
      </c>
      <c r="D54" s="4">
        <v>317091.32</v>
      </c>
      <c r="E54" s="4">
        <v>6.6870579999999995</v>
      </c>
      <c r="F54" s="5">
        <f t="shared" si="2"/>
        <v>47418.65854909588</v>
      </c>
      <c r="G54" s="12">
        <v>121</v>
      </c>
      <c r="H54" s="7">
        <f t="shared" si="3"/>
        <v>18.094653882170608</v>
      </c>
    </row>
    <row r="55" spans="1:8" ht="12">
      <c r="A55" s="2" t="s">
        <v>2</v>
      </c>
      <c r="B55" s="3" t="s">
        <v>82</v>
      </c>
      <c r="C55" s="3" t="s">
        <v>230</v>
      </c>
      <c r="D55" s="4">
        <v>227630.56</v>
      </c>
      <c r="E55" s="4">
        <v>5.608333</v>
      </c>
      <c r="F55" s="5">
        <f t="shared" si="2"/>
        <v>40587.91801414074</v>
      </c>
      <c r="G55" s="12">
        <v>83</v>
      </c>
      <c r="H55" s="7">
        <f t="shared" si="3"/>
        <v>14.799406525967699</v>
      </c>
    </row>
    <row r="56" spans="1:8" ht="12">
      <c r="A56" s="2" t="s">
        <v>2</v>
      </c>
      <c r="B56" s="3" t="s">
        <v>77</v>
      </c>
      <c r="C56" s="3" t="s">
        <v>231</v>
      </c>
      <c r="D56" s="4">
        <v>429012.42</v>
      </c>
      <c r="E56" s="4">
        <v>7</v>
      </c>
      <c r="F56" s="5">
        <f t="shared" si="2"/>
        <v>61287.48857142857</v>
      </c>
      <c r="G56" s="12">
        <v>156</v>
      </c>
      <c r="H56" s="7">
        <f t="shared" si="3"/>
        <v>22.285714285714285</v>
      </c>
    </row>
    <row r="57" spans="1:8" ht="12">
      <c r="A57" s="2" t="s">
        <v>2</v>
      </c>
      <c r="B57" s="3" t="s">
        <v>47</v>
      </c>
      <c r="C57" s="3" t="s">
        <v>232</v>
      </c>
      <c r="D57" s="4">
        <v>312071.34</v>
      </c>
      <c r="E57" s="4">
        <v>5.991327</v>
      </c>
      <c r="F57" s="5">
        <f t="shared" si="2"/>
        <v>52087.18202161224</v>
      </c>
      <c r="G57" s="12">
        <v>104</v>
      </c>
      <c r="H57" s="7">
        <f t="shared" si="3"/>
        <v>17.35842493657916</v>
      </c>
    </row>
    <row r="58" spans="1:8" ht="12">
      <c r="A58" s="2" t="s">
        <v>2</v>
      </c>
      <c r="B58" s="3" t="s">
        <v>112</v>
      </c>
      <c r="C58" s="3" t="s">
        <v>233</v>
      </c>
      <c r="D58" s="4">
        <v>417540.75</v>
      </c>
      <c r="E58" s="4">
        <v>6.5978259999999995</v>
      </c>
      <c r="F58" s="5">
        <f t="shared" si="2"/>
        <v>63284.595562235205</v>
      </c>
      <c r="G58" s="12">
        <v>109</v>
      </c>
      <c r="H58" s="7">
        <f t="shared" si="3"/>
        <v>16.52059329845922</v>
      </c>
    </row>
    <row r="59" spans="1:8" ht="12">
      <c r="A59" s="2" t="s">
        <v>2</v>
      </c>
      <c r="B59" s="3" t="s">
        <v>118</v>
      </c>
      <c r="C59" s="3" t="s">
        <v>234</v>
      </c>
      <c r="D59" s="4">
        <v>447093.39</v>
      </c>
      <c r="E59" s="4">
        <v>7.6</v>
      </c>
      <c r="F59" s="5">
        <f t="shared" si="2"/>
        <v>58828.077631578955</v>
      </c>
      <c r="G59" s="12">
        <v>105</v>
      </c>
      <c r="H59" s="7">
        <f t="shared" si="3"/>
        <v>13.81578947368421</v>
      </c>
    </row>
    <row r="60" spans="1:8" ht="12">
      <c r="A60" s="2" t="s">
        <v>2</v>
      </c>
      <c r="B60" s="3" t="s">
        <v>67</v>
      </c>
      <c r="C60" s="3" t="s">
        <v>235</v>
      </c>
      <c r="D60" s="4">
        <v>388997.34</v>
      </c>
      <c r="E60" s="4">
        <v>6.599883</v>
      </c>
      <c r="F60" s="5">
        <f t="shared" si="2"/>
        <v>58940.0357551793</v>
      </c>
      <c r="G60" s="12">
        <v>127</v>
      </c>
      <c r="H60" s="7">
        <f t="shared" si="3"/>
        <v>19.24276536417388</v>
      </c>
    </row>
    <row r="61" spans="1:8" ht="12">
      <c r="A61" s="2" t="s">
        <v>2</v>
      </c>
      <c r="B61" s="3" t="s">
        <v>130</v>
      </c>
      <c r="C61" s="3" t="s">
        <v>236</v>
      </c>
      <c r="D61" s="4">
        <v>589735.78</v>
      </c>
      <c r="E61" s="4">
        <v>15</v>
      </c>
      <c r="F61" s="5">
        <f t="shared" si="2"/>
        <v>39315.71866666667</v>
      </c>
      <c r="G61" s="12">
        <v>235</v>
      </c>
      <c r="H61" s="7">
        <f t="shared" si="3"/>
        <v>15.666666666666666</v>
      </c>
    </row>
    <row r="62" spans="1:8" ht="12">
      <c r="A62" s="2" t="s">
        <v>2</v>
      </c>
      <c r="B62" s="3" t="s">
        <v>37</v>
      </c>
      <c r="C62" s="3" t="s">
        <v>237</v>
      </c>
      <c r="D62" s="4">
        <v>288336.01</v>
      </c>
      <c r="E62" s="4">
        <v>6.0123880000000005</v>
      </c>
      <c r="F62" s="5">
        <f t="shared" si="2"/>
        <v>47956.986475257414</v>
      </c>
      <c r="G62" s="12">
        <v>110</v>
      </c>
      <c r="H62" s="7">
        <f t="shared" si="3"/>
        <v>18.29555910230677</v>
      </c>
    </row>
    <row r="63" spans="1:8" ht="12">
      <c r="A63" s="2" t="s">
        <v>2</v>
      </c>
      <c r="B63" s="3" t="s">
        <v>86</v>
      </c>
      <c r="C63" s="3" t="s">
        <v>238</v>
      </c>
      <c r="D63" s="4">
        <v>642557.55</v>
      </c>
      <c r="E63" s="4">
        <v>14</v>
      </c>
      <c r="F63" s="5">
        <f t="shared" si="2"/>
        <v>45896.96785714286</v>
      </c>
      <c r="G63" s="12">
        <v>239</v>
      </c>
      <c r="H63" s="7">
        <f t="shared" si="3"/>
        <v>17.071428571428573</v>
      </c>
    </row>
    <row r="64" spans="1:8" ht="12">
      <c r="A64" s="2" t="s">
        <v>2</v>
      </c>
      <c r="B64" s="3" t="s">
        <v>126</v>
      </c>
      <c r="C64" s="3" t="s">
        <v>239</v>
      </c>
      <c r="D64" s="4">
        <v>830671.57</v>
      </c>
      <c r="E64" s="4">
        <v>12</v>
      </c>
      <c r="F64" s="5">
        <f t="shared" si="2"/>
        <v>69222.63083333333</v>
      </c>
      <c r="G64" s="12">
        <v>247</v>
      </c>
      <c r="H64" s="7">
        <f t="shared" si="3"/>
        <v>20.583333333333332</v>
      </c>
    </row>
    <row r="65" spans="1:8" ht="12">
      <c r="A65" s="2" t="s">
        <v>2</v>
      </c>
      <c r="B65" s="3" t="s">
        <v>170</v>
      </c>
      <c r="C65" s="3" t="s">
        <v>240</v>
      </c>
      <c r="D65" s="4">
        <v>242581.49</v>
      </c>
      <c r="E65" s="4">
        <v>5.6</v>
      </c>
      <c r="F65" s="5">
        <f t="shared" si="2"/>
        <v>43318.12321428572</v>
      </c>
      <c r="G65" s="12">
        <v>98</v>
      </c>
      <c r="H65" s="7">
        <f t="shared" si="3"/>
        <v>17.5</v>
      </c>
    </row>
    <row r="66" spans="1:8" ht="12">
      <c r="A66" s="2" t="s">
        <v>2</v>
      </c>
      <c r="B66" s="3" t="s">
        <v>30</v>
      </c>
      <c r="C66" s="3" t="s">
        <v>241</v>
      </c>
      <c r="D66" s="4">
        <v>206041.63</v>
      </c>
      <c r="E66" s="4">
        <v>4.09798</v>
      </c>
      <c r="F66" s="5">
        <f aca="true" t="shared" si="4" ref="F66:F97">IF(ISERROR(D66/E66),0,D66/E66)</f>
        <v>50278.827617509116</v>
      </c>
      <c r="G66" s="12">
        <v>57</v>
      </c>
      <c r="H66" s="7">
        <f aca="true" t="shared" si="5" ref="H66:H97">IF(ISERROR(G66/E66),0,(G66/E66))</f>
        <v>13.909291895031211</v>
      </c>
    </row>
    <row r="67" spans="1:8" ht="12">
      <c r="A67" s="2" t="s">
        <v>2</v>
      </c>
      <c r="B67" s="3" t="s">
        <v>140</v>
      </c>
      <c r="C67" s="3" t="s">
        <v>242</v>
      </c>
      <c r="D67" s="4">
        <v>330143.17</v>
      </c>
      <c r="E67" s="4">
        <v>6</v>
      </c>
      <c r="F67" s="5">
        <f t="shared" si="4"/>
        <v>55023.861666666664</v>
      </c>
      <c r="G67" s="12">
        <v>126</v>
      </c>
      <c r="H67" s="7">
        <f t="shared" si="5"/>
        <v>21</v>
      </c>
    </row>
    <row r="68" spans="1:8" ht="12">
      <c r="A68" s="2" t="s">
        <v>2</v>
      </c>
      <c r="B68" s="3" t="s">
        <v>69</v>
      </c>
      <c r="C68" s="3" t="s">
        <v>243</v>
      </c>
      <c r="D68" s="4">
        <v>289498.56</v>
      </c>
      <c r="E68" s="4">
        <v>6.6</v>
      </c>
      <c r="F68" s="5">
        <f t="shared" si="4"/>
        <v>43863.41818181818</v>
      </c>
      <c r="G68" s="12">
        <v>124</v>
      </c>
      <c r="H68" s="7">
        <f t="shared" si="5"/>
        <v>18.78787878787879</v>
      </c>
    </row>
    <row r="69" spans="1:8" ht="12">
      <c r="A69" s="2" t="s">
        <v>2</v>
      </c>
      <c r="B69" s="3" t="s">
        <v>164</v>
      </c>
      <c r="C69" s="3" t="s">
        <v>244</v>
      </c>
      <c r="D69" s="4">
        <v>25955</v>
      </c>
      <c r="E69" s="4">
        <v>0</v>
      </c>
      <c r="F69" s="5">
        <f t="shared" si="4"/>
        <v>0</v>
      </c>
      <c r="G69" s="12">
        <v>0</v>
      </c>
      <c r="H69" s="7">
        <f t="shared" si="5"/>
        <v>0</v>
      </c>
    </row>
    <row r="70" spans="1:8" ht="12">
      <c r="A70" s="2" t="s">
        <v>2</v>
      </c>
      <c r="B70" s="3" t="s">
        <v>165</v>
      </c>
      <c r="C70" s="3" t="s">
        <v>245</v>
      </c>
      <c r="D70" s="4">
        <v>5800</v>
      </c>
      <c r="E70" s="4">
        <v>0</v>
      </c>
      <c r="F70" s="5">
        <f t="shared" si="4"/>
        <v>0</v>
      </c>
      <c r="G70" s="12">
        <v>0</v>
      </c>
      <c r="H70" s="7">
        <f t="shared" si="5"/>
        <v>0</v>
      </c>
    </row>
    <row r="71" spans="1:8" ht="12">
      <c r="A71" s="2" t="s">
        <v>2</v>
      </c>
      <c r="B71" s="3" t="s">
        <v>72</v>
      </c>
      <c r="C71" s="3" t="s">
        <v>246</v>
      </c>
      <c r="D71" s="4">
        <v>513220.63</v>
      </c>
      <c r="E71" s="4">
        <v>12</v>
      </c>
      <c r="F71" s="5">
        <f t="shared" si="4"/>
        <v>42768.385833333334</v>
      </c>
      <c r="G71" s="12">
        <v>168</v>
      </c>
      <c r="H71" s="7">
        <f t="shared" si="5"/>
        <v>14</v>
      </c>
    </row>
    <row r="72" spans="1:8" ht="12">
      <c r="A72" s="2" t="s">
        <v>2</v>
      </c>
      <c r="B72" s="3" t="s">
        <v>21</v>
      </c>
      <c r="C72" s="3" t="s">
        <v>247</v>
      </c>
      <c r="D72" s="4">
        <v>704873.37</v>
      </c>
      <c r="E72" s="4">
        <v>13.5</v>
      </c>
      <c r="F72" s="5">
        <f t="shared" si="4"/>
        <v>52212.84222222222</v>
      </c>
      <c r="G72" s="12">
        <v>282</v>
      </c>
      <c r="H72" s="7">
        <f t="shared" si="5"/>
        <v>20.88888888888889</v>
      </c>
    </row>
    <row r="73" spans="1:8" ht="12">
      <c r="A73" s="2" t="s">
        <v>2</v>
      </c>
      <c r="B73" s="3" t="s">
        <v>74</v>
      </c>
      <c r="C73" s="3" t="s">
        <v>248</v>
      </c>
      <c r="D73" s="4">
        <v>815135.88</v>
      </c>
      <c r="E73" s="4">
        <v>12.600114999999999</v>
      </c>
      <c r="F73" s="5">
        <f t="shared" si="4"/>
        <v>64692.73335997331</v>
      </c>
      <c r="G73" s="12">
        <v>142</v>
      </c>
      <c r="H73" s="7">
        <f t="shared" si="5"/>
        <v>11.269738411117677</v>
      </c>
    </row>
    <row r="74" spans="1:8" ht="12">
      <c r="A74" s="2" t="s">
        <v>2</v>
      </c>
      <c r="B74" s="3" t="s">
        <v>78</v>
      </c>
      <c r="C74" s="3" t="s">
        <v>249</v>
      </c>
      <c r="D74" s="4">
        <v>599427.96</v>
      </c>
      <c r="E74" s="4">
        <v>15</v>
      </c>
      <c r="F74" s="5">
        <f t="shared" si="4"/>
        <v>39961.863999999994</v>
      </c>
      <c r="G74" s="12">
        <v>286</v>
      </c>
      <c r="H74" s="7">
        <f t="shared" si="5"/>
        <v>19.066666666666666</v>
      </c>
    </row>
    <row r="75" spans="1:8" ht="12">
      <c r="A75" s="2" t="s">
        <v>2</v>
      </c>
      <c r="B75" s="3" t="s">
        <v>81</v>
      </c>
      <c r="C75" s="3" t="s">
        <v>250</v>
      </c>
      <c r="D75" s="4">
        <v>424954.97</v>
      </c>
      <c r="E75" s="4">
        <v>10</v>
      </c>
      <c r="F75" s="5">
        <f t="shared" si="4"/>
        <v>42495.496999999996</v>
      </c>
      <c r="G75" s="12">
        <v>194</v>
      </c>
      <c r="H75" s="7">
        <f t="shared" si="5"/>
        <v>19.4</v>
      </c>
    </row>
    <row r="76" spans="1:8" ht="12">
      <c r="A76" s="2" t="s">
        <v>2</v>
      </c>
      <c r="B76" s="3" t="s">
        <v>83</v>
      </c>
      <c r="C76" s="3" t="s">
        <v>251</v>
      </c>
      <c r="D76" s="4">
        <v>256084.46</v>
      </c>
      <c r="E76" s="4">
        <v>15.5</v>
      </c>
      <c r="F76" s="5">
        <f t="shared" si="4"/>
        <v>16521.57806451613</v>
      </c>
      <c r="G76" s="12">
        <v>134</v>
      </c>
      <c r="H76" s="7">
        <f t="shared" si="5"/>
        <v>8.64516129032258</v>
      </c>
    </row>
    <row r="77" spans="1:8" ht="12">
      <c r="A77" s="2" t="s">
        <v>2</v>
      </c>
      <c r="B77" s="3" t="s">
        <v>105</v>
      </c>
      <c r="C77" s="3" t="s">
        <v>252</v>
      </c>
      <c r="D77" s="4">
        <v>1134523.14</v>
      </c>
      <c r="E77" s="4">
        <v>22</v>
      </c>
      <c r="F77" s="5">
        <f t="shared" si="4"/>
        <v>51569.233636363635</v>
      </c>
      <c r="G77" s="12">
        <v>488</v>
      </c>
      <c r="H77" s="7">
        <f t="shared" si="5"/>
        <v>22.181818181818183</v>
      </c>
    </row>
    <row r="78" spans="1:8" ht="12">
      <c r="A78" s="2" t="s">
        <v>2</v>
      </c>
      <c r="B78" s="3" t="s">
        <v>84</v>
      </c>
      <c r="C78" s="3" t="s">
        <v>253</v>
      </c>
      <c r="D78" s="4">
        <v>166419.5</v>
      </c>
      <c r="E78" s="4">
        <v>5.330133</v>
      </c>
      <c r="F78" s="5">
        <f t="shared" si="4"/>
        <v>31222.391636381308</v>
      </c>
      <c r="G78" s="12">
        <v>66</v>
      </c>
      <c r="H78" s="7">
        <f t="shared" si="5"/>
        <v>12.382430232041115</v>
      </c>
    </row>
    <row r="79" spans="1:8" ht="12">
      <c r="A79" s="2" t="s">
        <v>2</v>
      </c>
      <c r="B79" s="3" t="s">
        <v>38</v>
      </c>
      <c r="C79" s="3" t="s">
        <v>254</v>
      </c>
      <c r="D79" s="4">
        <v>147211.72</v>
      </c>
      <c r="E79" s="4">
        <v>3.8409070000000005</v>
      </c>
      <c r="F79" s="5">
        <f t="shared" si="4"/>
        <v>38327.33258055974</v>
      </c>
      <c r="G79" s="12">
        <v>68</v>
      </c>
      <c r="H79" s="7">
        <f t="shared" si="5"/>
        <v>17.704151649597346</v>
      </c>
    </row>
    <row r="80" spans="1:8" ht="12">
      <c r="A80" s="2" t="s">
        <v>2</v>
      </c>
      <c r="B80" s="3" t="s">
        <v>27</v>
      </c>
      <c r="C80" s="3" t="s">
        <v>255</v>
      </c>
      <c r="D80" s="4">
        <v>388837.79</v>
      </c>
      <c r="E80" s="4">
        <v>5.66279</v>
      </c>
      <c r="F80" s="5">
        <f t="shared" si="4"/>
        <v>68665.40874727828</v>
      </c>
      <c r="G80" s="12">
        <v>74</v>
      </c>
      <c r="H80" s="7">
        <f t="shared" si="5"/>
        <v>13.067763416972905</v>
      </c>
    </row>
    <row r="81" spans="1:8" ht="12">
      <c r="A81" s="2" t="s">
        <v>2</v>
      </c>
      <c r="B81" s="3" t="s">
        <v>133</v>
      </c>
      <c r="C81" s="3" t="s">
        <v>256</v>
      </c>
      <c r="D81" s="4">
        <v>605013.07</v>
      </c>
      <c r="E81" s="4">
        <v>11</v>
      </c>
      <c r="F81" s="5">
        <f t="shared" si="4"/>
        <v>55001.18818181818</v>
      </c>
      <c r="G81" s="12">
        <v>203</v>
      </c>
      <c r="H81" s="7">
        <f t="shared" si="5"/>
        <v>18.454545454545453</v>
      </c>
    </row>
    <row r="82" spans="1:8" ht="12">
      <c r="A82" s="2" t="s">
        <v>2</v>
      </c>
      <c r="B82" s="3" t="s">
        <v>6</v>
      </c>
      <c r="C82" s="3" t="s">
        <v>257</v>
      </c>
      <c r="D82" s="4">
        <v>229735.46</v>
      </c>
      <c r="E82" s="4">
        <v>3.59836</v>
      </c>
      <c r="F82" s="5">
        <f t="shared" si="4"/>
        <v>63844.49026778866</v>
      </c>
      <c r="G82" s="12">
        <v>32</v>
      </c>
      <c r="H82" s="7">
        <f t="shared" si="5"/>
        <v>8.892940117164486</v>
      </c>
    </row>
    <row r="83" spans="1:8" ht="12">
      <c r="A83" s="2" t="s">
        <v>2</v>
      </c>
      <c r="B83" s="3" t="s">
        <v>64</v>
      </c>
      <c r="C83" s="3" t="s">
        <v>258</v>
      </c>
      <c r="D83" s="4">
        <v>829567.53</v>
      </c>
      <c r="E83" s="4">
        <v>17.5</v>
      </c>
      <c r="F83" s="5">
        <f t="shared" si="4"/>
        <v>47403.858857142855</v>
      </c>
      <c r="G83" s="12">
        <v>348</v>
      </c>
      <c r="H83" s="7">
        <f t="shared" si="5"/>
        <v>19.885714285714286</v>
      </c>
    </row>
    <row r="84" spans="1:8" ht="12">
      <c r="A84" s="2" t="s">
        <v>2</v>
      </c>
      <c r="B84" s="3" t="s">
        <v>141</v>
      </c>
      <c r="C84" s="3" t="s">
        <v>259</v>
      </c>
      <c r="D84" s="4">
        <v>275679.14</v>
      </c>
      <c r="E84" s="4">
        <v>6.6</v>
      </c>
      <c r="F84" s="5">
        <f t="shared" si="4"/>
        <v>41769.56666666667</v>
      </c>
      <c r="G84" s="12">
        <v>74</v>
      </c>
      <c r="H84" s="7">
        <f t="shared" si="5"/>
        <v>11.212121212121213</v>
      </c>
    </row>
    <row r="85" spans="1:8" ht="12">
      <c r="A85" s="2" t="s">
        <v>2</v>
      </c>
      <c r="B85" s="3" t="s">
        <v>122</v>
      </c>
      <c r="C85" s="3" t="s">
        <v>260</v>
      </c>
      <c r="D85" s="4">
        <v>663431.75</v>
      </c>
      <c r="E85" s="4">
        <v>13.900578</v>
      </c>
      <c r="F85" s="5">
        <f t="shared" si="4"/>
        <v>47726.91826196005</v>
      </c>
      <c r="G85" s="12">
        <v>199</v>
      </c>
      <c r="H85" s="7">
        <f t="shared" si="5"/>
        <v>14.315951466190832</v>
      </c>
    </row>
    <row r="86" spans="1:8" ht="12">
      <c r="A86" s="2" t="s">
        <v>2</v>
      </c>
      <c r="B86" s="3" t="s">
        <v>158</v>
      </c>
      <c r="C86" s="3" t="s">
        <v>261</v>
      </c>
      <c r="D86" s="4">
        <v>233898.88</v>
      </c>
      <c r="E86" s="4">
        <v>7</v>
      </c>
      <c r="F86" s="5">
        <f t="shared" si="4"/>
        <v>33414.125714285714</v>
      </c>
      <c r="G86" s="12">
        <v>93</v>
      </c>
      <c r="H86" s="7">
        <f t="shared" si="5"/>
        <v>13.285714285714286</v>
      </c>
    </row>
    <row r="87" spans="1:8" ht="12">
      <c r="A87" s="2" t="s">
        <v>2</v>
      </c>
      <c r="B87" s="3" t="s">
        <v>7</v>
      </c>
      <c r="C87" s="3" t="s">
        <v>262</v>
      </c>
      <c r="D87" s="4">
        <v>2439288.3</v>
      </c>
      <c r="E87" s="4">
        <v>46.997175</v>
      </c>
      <c r="F87" s="5">
        <f t="shared" si="4"/>
        <v>51902.87075765724</v>
      </c>
      <c r="G87" s="12">
        <v>886</v>
      </c>
      <c r="H87" s="7">
        <f t="shared" si="5"/>
        <v>18.852196967158132</v>
      </c>
    </row>
    <row r="88" spans="1:8" ht="12">
      <c r="A88" s="2" t="s">
        <v>2</v>
      </c>
      <c r="B88" s="3" t="s">
        <v>90</v>
      </c>
      <c r="C88" s="3" t="s">
        <v>263</v>
      </c>
      <c r="D88" s="4">
        <v>498350.19</v>
      </c>
      <c r="E88" s="4">
        <v>7</v>
      </c>
      <c r="F88" s="5">
        <f t="shared" si="4"/>
        <v>71192.88428571429</v>
      </c>
      <c r="G88" s="12">
        <v>132</v>
      </c>
      <c r="H88" s="7">
        <f t="shared" si="5"/>
        <v>18.857142857142858</v>
      </c>
    </row>
    <row r="89" spans="1:8" ht="12">
      <c r="A89" s="2" t="s">
        <v>2</v>
      </c>
      <c r="B89" s="3" t="s">
        <v>61</v>
      </c>
      <c r="C89" s="3" t="s">
        <v>264</v>
      </c>
      <c r="D89" s="4">
        <v>596112.44</v>
      </c>
      <c r="E89" s="4">
        <v>13.799766</v>
      </c>
      <c r="F89" s="5">
        <f t="shared" si="4"/>
        <v>43197.28609890921</v>
      </c>
      <c r="G89" s="12">
        <v>194</v>
      </c>
      <c r="H89" s="7">
        <f t="shared" si="5"/>
        <v>14.058209392825937</v>
      </c>
    </row>
    <row r="90" spans="1:8" ht="12">
      <c r="A90" s="2" t="s">
        <v>2</v>
      </c>
      <c r="B90" s="3" t="s">
        <v>171</v>
      </c>
      <c r="C90" s="3" t="s">
        <v>265</v>
      </c>
      <c r="D90" s="4">
        <v>328328.21</v>
      </c>
      <c r="E90" s="4">
        <v>7</v>
      </c>
      <c r="F90" s="5">
        <f t="shared" si="4"/>
        <v>46904.030000000006</v>
      </c>
      <c r="G90" s="12">
        <v>101</v>
      </c>
      <c r="H90" s="7">
        <f t="shared" si="5"/>
        <v>14.428571428571429</v>
      </c>
    </row>
    <row r="91" spans="1:8" ht="12">
      <c r="A91" s="2" t="s">
        <v>2</v>
      </c>
      <c r="B91" s="3" t="s">
        <v>8</v>
      </c>
      <c r="C91" s="3" t="s">
        <v>266</v>
      </c>
      <c r="D91" s="4">
        <v>299985.64</v>
      </c>
      <c r="E91" s="4">
        <v>7</v>
      </c>
      <c r="F91" s="5">
        <f t="shared" si="4"/>
        <v>42855.09142857143</v>
      </c>
      <c r="G91" s="12">
        <v>85</v>
      </c>
      <c r="H91" s="7">
        <f t="shared" si="5"/>
        <v>12.142857142857142</v>
      </c>
    </row>
    <row r="92" spans="1:8" ht="12">
      <c r="A92" s="2" t="s">
        <v>2</v>
      </c>
      <c r="B92" s="3" t="s">
        <v>56</v>
      </c>
      <c r="C92" s="3" t="s">
        <v>267</v>
      </c>
      <c r="D92" s="4">
        <v>208758.07</v>
      </c>
      <c r="E92" s="4">
        <v>4.924915</v>
      </c>
      <c r="F92" s="5">
        <f t="shared" si="4"/>
        <v>42388.156952962636</v>
      </c>
      <c r="G92" s="12">
        <v>45</v>
      </c>
      <c r="H92" s="7">
        <f t="shared" si="5"/>
        <v>9.137213535665081</v>
      </c>
    </row>
    <row r="93" spans="1:8" ht="12">
      <c r="A93" s="2" t="s">
        <v>2</v>
      </c>
      <c r="B93" s="3" t="s">
        <v>94</v>
      </c>
      <c r="C93" s="3" t="s">
        <v>268</v>
      </c>
      <c r="D93" s="4">
        <v>376255.32</v>
      </c>
      <c r="E93" s="4">
        <v>6.586592</v>
      </c>
      <c r="F93" s="5">
        <f t="shared" si="4"/>
        <v>57124.43096520933</v>
      </c>
      <c r="G93" s="12">
        <v>75</v>
      </c>
      <c r="H93" s="7">
        <f t="shared" si="5"/>
        <v>11.386768756892792</v>
      </c>
    </row>
    <row r="94" spans="1:8" ht="12">
      <c r="A94" s="2" t="s">
        <v>2</v>
      </c>
      <c r="B94" s="3" t="s">
        <v>91</v>
      </c>
      <c r="C94" s="3" t="s">
        <v>269</v>
      </c>
      <c r="D94" s="4">
        <v>900172.16</v>
      </c>
      <c r="E94" s="4">
        <v>19.037054</v>
      </c>
      <c r="F94" s="5">
        <f t="shared" si="4"/>
        <v>47285.265882000436</v>
      </c>
      <c r="G94" s="12">
        <v>179</v>
      </c>
      <c r="H94" s="7">
        <f t="shared" si="5"/>
        <v>9.402715357113554</v>
      </c>
    </row>
    <row r="95" spans="1:8" ht="12">
      <c r="A95" s="2" t="s">
        <v>2</v>
      </c>
      <c r="B95" s="3" t="s">
        <v>24</v>
      </c>
      <c r="C95" s="3" t="s">
        <v>270</v>
      </c>
      <c r="D95" s="4">
        <v>361943.41</v>
      </c>
      <c r="E95" s="4">
        <v>9</v>
      </c>
      <c r="F95" s="5">
        <f t="shared" si="4"/>
        <v>40215.93444444444</v>
      </c>
      <c r="G95" s="12">
        <v>145</v>
      </c>
      <c r="H95" s="7">
        <f t="shared" si="5"/>
        <v>16.11111111111111</v>
      </c>
    </row>
    <row r="96" spans="1:8" ht="12">
      <c r="A96" s="2" t="s">
        <v>2</v>
      </c>
      <c r="B96" s="3" t="s">
        <v>176</v>
      </c>
      <c r="C96" s="3" t="s">
        <v>271</v>
      </c>
      <c r="D96" s="4">
        <v>0</v>
      </c>
      <c r="E96" s="4">
        <v>0</v>
      </c>
      <c r="F96" s="5">
        <f t="shared" si="4"/>
        <v>0</v>
      </c>
      <c r="G96" s="12">
        <v>0</v>
      </c>
      <c r="H96" s="7">
        <f t="shared" si="5"/>
        <v>0</v>
      </c>
    </row>
    <row r="97" spans="1:8" ht="12">
      <c r="A97" s="2" t="s">
        <v>2</v>
      </c>
      <c r="B97" s="3" t="s">
        <v>97</v>
      </c>
      <c r="C97" s="3" t="s">
        <v>272</v>
      </c>
      <c r="D97" s="4">
        <v>386293.39</v>
      </c>
      <c r="E97" s="4">
        <v>7.6</v>
      </c>
      <c r="F97" s="5">
        <f t="shared" si="4"/>
        <v>50828.07763157895</v>
      </c>
      <c r="G97" s="12">
        <v>118</v>
      </c>
      <c r="H97" s="7">
        <f t="shared" si="5"/>
        <v>15.526315789473685</v>
      </c>
    </row>
    <row r="98" spans="1:8" ht="12">
      <c r="A98" s="2" t="s">
        <v>2</v>
      </c>
      <c r="B98" s="3" t="s">
        <v>114</v>
      </c>
      <c r="C98" s="3" t="s">
        <v>273</v>
      </c>
      <c r="D98" s="4">
        <v>343703.71</v>
      </c>
      <c r="E98" s="4">
        <v>8.629290000000001</v>
      </c>
      <c r="F98" s="5">
        <f aca="true" t="shared" si="6" ref="F98:F129">IF(ISERROR(D98/E98),0,D98/E98)</f>
        <v>39829.89446408684</v>
      </c>
      <c r="G98" s="12">
        <v>126</v>
      </c>
      <c r="H98" s="7">
        <f aca="true" t="shared" si="7" ref="H98:H129">IF(ISERROR(G98/E98),0,(G98/E98))</f>
        <v>14.601433026355584</v>
      </c>
    </row>
    <row r="99" spans="1:8" ht="12">
      <c r="A99" s="2" t="s">
        <v>2</v>
      </c>
      <c r="B99" s="3" t="s">
        <v>102</v>
      </c>
      <c r="C99" s="3" t="s">
        <v>274</v>
      </c>
      <c r="D99" s="4">
        <v>1093726.18</v>
      </c>
      <c r="E99" s="4">
        <v>21.916666</v>
      </c>
      <c r="F99" s="5">
        <f t="shared" si="6"/>
        <v>49903.857639661066</v>
      </c>
      <c r="G99" s="12">
        <v>386</v>
      </c>
      <c r="H99" s="7">
        <f t="shared" si="7"/>
        <v>17.61216783611157</v>
      </c>
    </row>
    <row r="100" spans="1:8" ht="12">
      <c r="A100" s="2" t="s">
        <v>2</v>
      </c>
      <c r="B100" s="3" t="s">
        <v>138</v>
      </c>
      <c r="C100" s="3" t="s">
        <v>275</v>
      </c>
      <c r="D100" s="4">
        <v>729952.23</v>
      </c>
      <c r="E100" s="4">
        <v>14</v>
      </c>
      <c r="F100" s="5">
        <f t="shared" si="6"/>
        <v>52139.445</v>
      </c>
      <c r="G100" s="12">
        <v>209</v>
      </c>
      <c r="H100" s="7">
        <f t="shared" si="7"/>
        <v>14.928571428571429</v>
      </c>
    </row>
    <row r="101" spans="1:8" ht="12">
      <c r="A101" s="2" t="s">
        <v>2</v>
      </c>
      <c r="B101" s="3" t="s">
        <v>106</v>
      </c>
      <c r="C101" s="3" t="s">
        <v>276</v>
      </c>
      <c r="D101" s="4">
        <v>2027810.09</v>
      </c>
      <c r="E101" s="4">
        <v>38</v>
      </c>
      <c r="F101" s="5">
        <f t="shared" si="6"/>
        <v>53363.423421052634</v>
      </c>
      <c r="G101" s="12">
        <v>798</v>
      </c>
      <c r="H101" s="7">
        <f t="shared" si="7"/>
        <v>21</v>
      </c>
    </row>
    <row r="102" spans="1:8" ht="12">
      <c r="A102" s="2" t="s">
        <v>2</v>
      </c>
      <c r="B102" s="3" t="s">
        <v>113</v>
      </c>
      <c r="C102" s="3" t="s">
        <v>277</v>
      </c>
      <c r="D102" s="4">
        <v>451764.58</v>
      </c>
      <c r="E102" s="4">
        <v>12.599999</v>
      </c>
      <c r="F102" s="5">
        <f t="shared" si="6"/>
        <v>35854.33459161386</v>
      </c>
      <c r="G102" s="12">
        <v>148</v>
      </c>
      <c r="H102" s="7">
        <f t="shared" si="7"/>
        <v>11.746032678256562</v>
      </c>
    </row>
    <row r="103" spans="1:8" ht="12">
      <c r="A103" s="2" t="s">
        <v>2</v>
      </c>
      <c r="B103" s="3" t="s">
        <v>107</v>
      </c>
      <c r="C103" s="3" t="s">
        <v>278</v>
      </c>
      <c r="D103" s="4">
        <v>450534.27</v>
      </c>
      <c r="E103" s="4">
        <v>12.199766</v>
      </c>
      <c r="F103" s="5">
        <f t="shared" si="6"/>
        <v>36929.746849242845</v>
      </c>
      <c r="G103" s="12">
        <v>194</v>
      </c>
      <c r="H103" s="7">
        <f t="shared" si="7"/>
        <v>15.901944348768657</v>
      </c>
    </row>
    <row r="104" spans="1:8" ht="12">
      <c r="A104" s="2" t="s">
        <v>2</v>
      </c>
      <c r="B104" s="3" t="s">
        <v>99</v>
      </c>
      <c r="C104" s="3" t="s">
        <v>279</v>
      </c>
      <c r="D104" s="4">
        <v>1278428.95</v>
      </c>
      <c r="E104" s="4">
        <v>25</v>
      </c>
      <c r="F104" s="5">
        <f t="shared" si="6"/>
        <v>51137.157999999996</v>
      </c>
      <c r="G104" s="12">
        <v>471</v>
      </c>
      <c r="H104" s="7">
        <f t="shared" si="7"/>
        <v>18.84</v>
      </c>
    </row>
    <row r="105" spans="1:8" ht="12">
      <c r="A105" s="2" t="s">
        <v>2</v>
      </c>
      <c r="B105" s="3" t="s">
        <v>159</v>
      </c>
      <c r="C105" s="3" t="s">
        <v>280</v>
      </c>
      <c r="D105" s="4">
        <v>283381.44</v>
      </c>
      <c r="E105" s="4">
        <v>6.6</v>
      </c>
      <c r="F105" s="5">
        <f t="shared" si="6"/>
        <v>42936.58181818182</v>
      </c>
      <c r="G105" s="12">
        <v>138</v>
      </c>
      <c r="H105" s="7">
        <f t="shared" si="7"/>
        <v>20.90909090909091</v>
      </c>
    </row>
    <row r="106" spans="1:8" ht="12">
      <c r="A106" s="2" t="s">
        <v>2</v>
      </c>
      <c r="B106" s="3" t="s">
        <v>111</v>
      </c>
      <c r="C106" s="3" t="s">
        <v>349</v>
      </c>
      <c r="D106" s="4">
        <v>366850.57</v>
      </c>
      <c r="E106" s="4">
        <v>6</v>
      </c>
      <c r="F106" s="5">
        <f t="shared" si="6"/>
        <v>61141.761666666665</v>
      </c>
      <c r="G106" s="12">
        <v>138</v>
      </c>
      <c r="H106" s="7">
        <f t="shared" si="7"/>
        <v>23</v>
      </c>
    </row>
    <row r="107" spans="1:8" ht="12">
      <c r="A107" s="2" t="s">
        <v>2</v>
      </c>
      <c r="B107" s="3" t="s">
        <v>42</v>
      </c>
      <c r="C107" s="3" t="s">
        <v>350</v>
      </c>
      <c r="D107" s="4">
        <v>287812.99</v>
      </c>
      <c r="E107" s="4">
        <v>6.014601</v>
      </c>
      <c r="F107" s="5">
        <f t="shared" si="6"/>
        <v>47852.3828928968</v>
      </c>
      <c r="G107" s="12">
        <v>90</v>
      </c>
      <c r="H107" s="7">
        <f t="shared" si="7"/>
        <v>14.963586113193545</v>
      </c>
    </row>
    <row r="108" spans="1:8" ht="12">
      <c r="A108" s="2" t="s">
        <v>2</v>
      </c>
      <c r="B108" s="3" t="s">
        <v>43</v>
      </c>
      <c r="C108" s="3" t="s">
        <v>351</v>
      </c>
      <c r="D108" s="4">
        <v>818853.26</v>
      </c>
      <c r="E108" s="4">
        <v>13.857647</v>
      </c>
      <c r="F108" s="5">
        <f t="shared" si="6"/>
        <v>59090.353506623454</v>
      </c>
      <c r="G108" s="12">
        <v>219</v>
      </c>
      <c r="H108" s="7">
        <f t="shared" si="7"/>
        <v>15.803548755427238</v>
      </c>
    </row>
    <row r="109" spans="1:8" ht="12">
      <c r="A109" s="2" t="s">
        <v>2</v>
      </c>
      <c r="B109" s="3" t="s">
        <v>117</v>
      </c>
      <c r="C109" s="3" t="s">
        <v>281</v>
      </c>
      <c r="D109" s="4">
        <v>3293384.58</v>
      </c>
      <c r="E109" s="4">
        <v>61.995958</v>
      </c>
      <c r="F109" s="5">
        <f t="shared" si="6"/>
        <v>53122.56937782944</v>
      </c>
      <c r="G109" s="12">
        <v>1088</v>
      </c>
      <c r="H109" s="7">
        <f t="shared" si="7"/>
        <v>17.549531212986498</v>
      </c>
    </row>
    <row r="110" spans="1:8" ht="12">
      <c r="A110" s="2" t="s">
        <v>2</v>
      </c>
      <c r="B110" s="3" t="s">
        <v>87</v>
      </c>
      <c r="C110" s="3" t="s">
        <v>282</v>
      </c>
      <c r="D110" s="4">
        <v>471898.27</v>
      </c>
      <c r="E110" s="4">
        <v>10.9891</v>
      </c>
      <c r="F110" s="5">
        <f t="shared" si="6"/>
        <v>42942.39473660263</v>
      </c>
      <c r="G110" s="12">
        <v>178</v>
      </c>
      <c r="H110" s="7">
        <f t="shared" si="7"/>
        <v>16.197868797262743</v>
      </c>
    </row>
    <row r="111" spans="1:8" ht="12">
      <c r="A111" s="2" t="s">
        <v>2</v>
      </c>
      <c r="B111" s="3" t="s">
        <v>75</v>
      </c>
      <c r="C111" s="3" t="s">
        <v>283</v>
      </c>
      <c r="D111" s="4">
        <v>154760.7</v>
      </c>
      <c r="E111" s="4">
        <v>3.607476</v>
      </c>
      <c r="F111" s="5">
        <f t="shared" si="6"/>
        <v>42899.994345076724</v>
      </c>
      <c r="G111" s="12">
        <v>35</v>
      </c>
      <c r="H111" s="7">
        <f t="shared" si="7"/>
        <v>9.702074248033805</v>
      </c>
    </row>
    <row r="112" spans="1:8" ht="12">
      <c r="A112" s="2" t="s">
        <v>2</v>
      </c>
      <c r="B112" s="3" t="s">
        <v>70</v>
      </c>
      <c r="C112" s="3" t="s">
        <v>284</v>
      </c>
      <c r="D112" s="4">
        <v>923775.99</v>
      </c>
      <c r="E112" s="4">
        <v>16.497109000000002</v>
      </c>
      <c r="F112" s="5">
        <f t="shared" si="6"/>
        <v>55996.234855452545</v>
      </c>
      <c r="G112" s="12">
        <v>334</v>
      </c>
      <c r="H112" s="7">
        <f t="shared" si="7"/>
        <v>20.245971582051133</v>
      </c>
    </row>
    <row r="113" spans="1:8" ht="12">
      <c r="A113" s="2" t="s">
        <v>2</v>
      </c>
      <c r="B113" s="3" t="s">
        <v>79</v>
      </c>
      <c r="C113" s="3" t="s">
        <v>285</v>
      </c>
      <c r="D113" s="4">
        <v>738798.32</v>
      </c>
      <c r="E113" s="4">
        <v>17</v>
      </c>
      <c r="F113" s="5">
        <f t="shared" si="6"/>
        <v>43458.72470588235</v>
      </c>
      <c r="G113" s="12">
        <v>275</v>
      </c>
      <c r="H113" s="7">
        <f t="shared" si="7"/>
        <v>16.176470588235293</v>
      </c>
    </row>
    <row r="114" spans="1:8" ht="12">
      <c r="A114" s="2" t="s">
        <v>2</v>
      </c>
      <c r="B114" s="3" t="s">
        <v>48</v>
      </c>
      <c r="C114" s="3" t="s">
        <v>286</v>
      </c>
      <c r="D114" s="4">
        <v>2818635.6</v>
      </c>
      <c r="E114" s="4">
        <v>54.5</v>
      </c>
      <c r="F114" s="5">
        <f t="shared" si="6"/>
        <v>51718.08440366972</v>
      </c>
      <c r="G114" s="12">
        <v>1080</v>
      </c>
      <c r="H114" s="7">
        <f t="shared" si="7"/>
        <v>19.81651376146789</v>
      </c>
    </row>
    <row r="115" spans="1:8" ht="12">
      <c r="A115" s="2" t="s">
        <v>2</v>
      </c>
      <c r="B115" s="3" t="s">
        <v>168</v>
      </c>
      <c r="C115" s="3" t="s">
        <v>287</v>
      </c>
      <c r="D115" s="4">
        <v>669500.33</v>
      </c>
      <c r="E115" s="4">
        <v>15</v>
      </c>
      <c r="F115" s="5">
        <f t="shared" si="6"/>
        <v>44633.35533333333</v>
      </c>
      <c r="G115" s="12">
        <v>286</v>
      </c>
      <c r="H115" s="7">
        <f t="shared" si="7"/>
        <v>19.066666666666666</v>
      </c>
    </row>
    <row r="116" spans="1:8" ht="12">
      <c r="A116" s="2" t="s">
        <v>2</v>
      </c>
      <c r="B116" s="3" t="s">
        <v>109</v>
      </c>
      <c r="C116" s="3" t="s">
        <v>288</v>
      </c>
      <c r="D116" s="4">
        <v>321209.35</v>
      </c>
      <c r="E116" s="4">
        <v>7</v>
      </c>
      <c r="F116" s="5">
        <f t="shared" si="6"/>
        <v>45887.049999999996</v>
      </c>
      <c r="G116" s="12">
        <v>102</v>
      </c>
      <c r="H116" s="7">
        <f t="shared" si="7"/>
        <v>14.571428571428571</v>
      </c>
    </row>
    <row r="117" spans="1:8" ht="12">
      <c r="A117" s="2" t="s">
        <v>2</v>
      </c>
      <c r="B117" s="3" t="s">
        <v>49</v>
      </c>
      <c r="C117" s="3" t="s">
        <v>289</v>
      </c>
      <c r="D117" s="4">
        <v>233780.44</v>
      </c>
      <c r="E117" s="4">
        <v>4.747820999999999</v>
      </c>
      <c r="F117" s="5">
        <f t="shared" si="6"/>
        <v>49239.522720001456</v>
      </c>
      <c r="G117" s="12">
        <v>92</v>
      </c>
      <c r="H117" s="7">
        <f t="shared" si="7"/>
        <v>19.3773101386931</v>
      </c>
    </row>
    <row r="118" spans="1:8" ht="12">
      <c r="A118" s="2" t="s">
        <v>2</v>
      </c>
      <c r="B118" s="3" t="s">
        <v>134</v>
      </c>
      <c r="C118" s="3" t="s">
        <v>290</v>
      </c>
      <c r="D118" s="4">
        <v>400725.52</v>
      </c>
      <c r="E118" s="4">
        <v>7.703791</v>
      </c>
      <c r="F118" s="5">
        <f t="shared" si="6"/>
        <v>52016.66556115035</v>
      </c>
      <c r="G118" s="12">
        <v>139</v>
      </c>
      <c r="H118" s="7">
        <f t="shared" si="7"/>
        <v>18.043064771616987</v>
      </c>
    </row>
    <row r="119" spans="1:8" ht="12">
      <c r="A119" s="2" t="s">
        <v>2</v>
      </c>
      <c r="B119" s="3" t="s">
        <v>26</v>
      </c>
      <c r="C119" s="3" t="s">
        <v>291</v>
      </c>
      <c r="D119" s="4">
        <v>326861.18</v>
      </c>
      <c r="E119" s="4">
        <v>8</v>
      </c>
      <c r="F119" s="5">
        <f t="shared" si="6"/>
        <v>40857.6475</v>
      </c>
      <c r="G119" s="12">
        <v>160</v>
      </c>
      <c r="H119" s="7">
        <f t="shared" si="7"/>
        <v>20</v>
      </c>
    </row>
    <row r="120" spans="1:8" ht="12">
      <c r="A120" s="2" t="s">
        <v>2</v>
      </c>
      <c r="B120" s="3" t="s">
        <v>139</v>
      </c>
      <c r="C120" s="3" t="s">
        <v>292</v>
      </c>
      <c r="D120" s="4">
        <v>43434.68</v>
      </c>
      <c r="E120" s="4">
        <v>0.896917</v>
      </c>
      <c r="F120" s="5">
        <f t="shared" si="6"/>
        <v>48426.64371396685</v>
      </c>
      <c r="G120" s="12">
        <v>1</v>
      </c>
      <c r="H120" s="7">
        <f t="shared" si="7"/>
        <v>1.1149303670239277</v>
      </c>
    </row>
    <row r="121" spans="1:8" ht="12">
      <c r="A121" s="2" t="s">
        <v>2</v>
      </c>
      <c r="B121" s="3" t="s">
        <v>150</v>
      </c>
      <c r="C121" s="3" t="s">
        <v>293</v>
      </c>
      <c r="D121" s="4">
        <v>477361.37</v>
      </c>
      <c r="E121" s="4">
        <v>6</v>
      </c>
      <c r="F121" s="5">
        <f t="shared" si="6"/>
        <v>79560.22833333333</v>
      </c>
      <c r="G121" s="12">
        <v>109</v>
      </c>
      <c r="H121" s="7">
        <f t="shared" si="7"/>
        <v>18.166666666666668</v>
      </c>
    </row>
    <row r="122" spans="1:8" ht="12">
      <c r="A122" s="2" t="s">
        <v>2</v>
      </c>
      <c r="B122" s="3" t="s">
        <v>65</v>
      </c>
      <c r="C122" s="3" t="s">
        <v>294</v>
      </c>
      <c r="D122" s="4">
        <v>249002.57</v>
      </c>
      <c r="E122" s="4">
        <v>3.5523800000000003</v>
      </c>
      <c r="F122" s="5">
        <f t="shared" si="6"/>
        <v>70094.57603071744</v>
      </c>
      <c r="G122" s="12">
        <v>40</v>
      </c>
      <c r="H122" s="7">
        <f t="shared" si="7"/>
        <v>11.260056638084889</v>
      </c>
    </row>
    <row r="123" spans="1:8" ht="12">
      <c r="A123" s="2" t="s">
        <v>2</v>
      </c>
      <c r="B123" s="3" t="s">
        <v>101</v>
      </c>
      <c r="C123" s="3" t="s">
        <v>295</v>
      </c>
      <c r="D123" s="4">
        <v>330082.94</v>
      </c>
      <c r="E123" s="4">
        <v>6.183284</v>
      </c>
      <c r="F123" s="5">
        <f t="shared" si="6"/>
        <v>53383.11162806043</v>
      </c>
      <c r="G123" s="12">
        <v>83</v>
      </c>
      <c r="H123" s="7">
        <f t="shared" si="7"/>
        <v>13.423287689842486</v>
      </c>
    </row>
    <row r="124" spans="1:8" ht="12">
      <c r="A124" s="2" t="s">
        <v>2</v>
      </c>
      <c r="B124" s="3" t="s">
        <v>160</v>
      </c>
      <c r="C124" s="3" t="s">
        <v>296</v>
      </c>
      <c r="D124" s="4">
        <v>640191.57</v>
      </c>
      <c r="E124" s="4">
        <v>13.5</v>
      </c>
      <c r="F124" s="5">
        <f t="shared" si="6"/>
        <v>47421.59777777777</v>
      </c>
      <c r="G124" s="12">
        <v>199</v>
      </c>
      <c r="H124" s="7">
        <f t="shared" si="7"/>
        <v>14.74074074074074</v>
      </c>
    </row>
    <row r="125" spans="1:8" ht="12">
      <c r="A125" s="2" t="s">
        <v>2</v>
      </c>
      <c r="B125" s="3" t="s">
        <v>88</v>
      </c>
      <c r="C125" s="3" t="s">
        <v>297</v>
      </c>
      <c r="D125" s="4">
        <v>1043462.54</v>
      </c>
      <c r="E125" s="4">
        <v>19.499718</v>
      </c>
      <c r="F125" s="5">
        <f t="shared" si="6"/>
        <v>53511.67334830175</v>
      </c>
      <c r="G125" s="12">
        <v>342</v>
      </c>
      <c r="H125" s="7">
        <f t="shared" si="7"/>
        <v>17.53871517526561</v>
      </c>
    </row>
    <row r="126" spans="1:8" ht="12">
      <c r="A126" s="2" t="s">
        <v>2</v>
      </c>
      <c r="B126" s="3" t="s">
        <v>85</v>
      </c>
      <c r="C126" s="3" t="s">
        <v>298</v>
      </c>
      <c r="D126" s="4">
        <v>2983442.55</v>
      </c>
      <c r="E126" s="4">
        <v>52</v>
      </c>
      <c r="F126" s="5">
        <f t="shared" si="6"/>
        <v>57373.89519230769</v>
      </c>
      <c r="G126" s="12">
        <v>1154</v>
      </c>
      <c r="H126" s="7">
        <f t="shared" si="7"/>
        <v>22.192307692307693</v>
      </c>
    </row>
    <row r="127" spans="1:8" ht="12">
      <c r="A127" s="2" t="s">
        <v>2</v>
      </c>
      <c r="B127" s="3" t="s">
        <v>3</v>
      </c>
      <c r="C127" s="3" t="s">
        <v>299</v>
      </c>
      <c r="D127" s="4">
        <v>347652.65</v>
      </c>
      <c r="E127" s="4">
        <v>6.556179</v>
      </c>
      <c r="F127" s="5">
        <f t="shared" si="6"/>
        <v>53026.717238806326</v>
      </c>
      <c r="G127" s="12">
        <v>96</v>
      </c>
      <c r="H127" s="7">
        <f t="shared" si="7"/>
        <v>14.64267525337548</v>
      </c>
    </row>
    <row r="128" spans="1:8" ht="12">
      <c r="A128" s="2" t="s">
        <v>2</v>
      </c>
      <c r="B128" s="3" t="s">
        <v>31</v>
      </c>
      <c r="C128" s="3" t="s">
        <v>300</v>
      </c>
      <c r="D128" s="4">
        <v>800685.27</v>
      </c>
      <c r="E128" s="4">
        <v>17.499718</v>
      </c>
      <c r="F128" s="5">
        <f t="shared" si="6"/>
        <v>45754.181295950024</v>
      </c>
      <c r="G128" s="12">
        <v>237</v>
      </c>
      <c r="H128" s="7">
        <f t="shared" si="7"/>
        <v>13.543075379843263</v>
      </c>
    </row>
    <row r="129" spans="1:8" ht="12">
      <c r="A129" s="2" t="s">
        <v>2</v>
      </c>
      <c r="B129" s="3" t="s">
        <v>28</v>
      </c>
      <c r="C129" s="3" t="s">
        <v>301</v>
      </c>
      <c r="D129" s="4">
        <v>233986.66</v>
      </c>
      <c r="E129" s="4">
        <v>3.608465</v>
      </c>
      <c r="F129" s="5">
        <f t="shared" si="6"/>
        <v>64843.82140328367</v>
      </c>
      <c r="G129" s="12">
        <v>40</v>
      </c>
      <c r="H129" s="7">
        <f t="shared" si="7"/>
        <v>11.085045857449082</v>
      </c>
    </row>
    <row r="130" spans="1:8" ht="12">
      <c r="A130" s="2" t="s">
        <v>2</v>
      </c>
      <c r="B130" s="3" t="s">
        <v>80</v>
      </c>
      <c r="C130" s="3" t="s">
        <v>302</v>
      </c>
      <c r="D130" s="4">
        <v>85800.16</v>
      </c>
      <c r="E130" s="4">
        <v>1.800349</v>
      </c>
      <c r="F130" s="5">
        <f aca="true" t="shared" si="8" ref="F130:F161">IF(ISERROR(D130/E130),0,D130/E130)</f>
        <v>47657.51529286822</v>
      </c>
      <c r="G130" s="12">
        <v>9</v>
      </c>
      <c r="H130" s="7">
        <f aca="true" t="shared" si="9" ref="H130:H161">IF(ISERROR(G130/E130),0,(G130/E130))</f>
        <v>4.999030743483624</v>
      </c>
    </row>
    <row r="131" spans="1:8" ht="12">
      <c r="A131" s="2" t="s">
        <v>2</v>
      </c>
      <c r="B131" s="3" t="s">
        <v>135</v>
      </c>
      <c r="C131" s="3" t="s">
        <v>303</v>
      </c>
      <c r="D131" s="4">
        <v>14673708.790000001</v>
      </c>
      <c r="E131" s="4">
        <v>239.002309</v>
      </c>
      <c r="F131" s="5">
        <f t="shared" si="8"/>
        <v>61395.67793882695</v>
      </c>
      <c r="G131" s="12">
        <v>6018</v>
      </c>
      <c r="H131" s="7">
        <f t="shared" si="9"/>
        <v>25.17967305495781</v>
      </c>
    </row>
    <row r="132" spans="1:8" ht="12">
      <c r="A132" s="2" t="s">
        <v>2</v>
      </c>
      <c r="B132" s="3" t="s">
        <v>151</v>
      </c>
      <c r="C132" s="3" t="s">
        <v>304</v>
      </c>
      <c r="D132" s="4">
        <v>903239.54</v>
      </c>
      <c r="E132" s="4">
        <v>14.76</v>
      </c>
      <c r="F132" s="5">
        <f t="shared" si="8"/>
        <v>61195.090785907865</v>
      </c>
      <c r="G132" s="12">
        <v>302</v>
      </c>
      <c r="H132" s="7">
        <f t="shared" si="9"/>
        <v>20.460704607046072</v>
      </c>
    </row>
    <row r="133" spans="1:8" ht="12">
      <c r="A133" s="2" t="s">
        <v>2</v>
      </c>
      <c r="B133" s="3" t="s">
        <v>142</v>
      </c>
      <c r="C133" s="3" t="s">
        <v>305</v>
      </c>
      <c r="D133" s="4">
        <v>303381.1</v>
      </c>
      <c r="E133" s="4">
        <v>6.9425300000000005</v>
      </c>
      <c r="F133" s="5">
        <f t="shared" si="8"/>
        <v>43698.92531973214</v>
      </c>
      <c r="G133" s="12">
        <v>113</v>
      </c>
      <c r="H133" s="7">
        <f t="shared" si="9"/>
        <v>16.276487101964268</v>
      </c>
    </row>
    <row r="134" spans="1:8" ht="12">
      <c r="A134" s="2" t="s">
        <v>2</v>
      </c>
      <c r="B134" s="3" t="s">
        <v>51</v>
      </c>
      <c r="C134" s="3" t="s">
        <v>306</v>
      </c>
      <c r="D134" s="4">
        <v>207785.64</v>
      </c>
      <c r="E134" s="4">
        <v>5</v>
      </c>
      <c r="F134" s="5">
        <f t="shared" si="8"/>
        <v>41557.128000000004</v>
      </c>
      <c r="G134" s="12">
        <v>59</v>
      </c>
      <c r="H134" s="7">
        <f t="shared" si="9"/>
        <v>11.8</v>
      </c>
    </row>
    <row r="135" spans="1:8" ht="12">
      <c r="A135" s="2" t="s">
        <v>2</v>
      </c>
      <c r="B135" s="3" t="s">
        <v>100</v>
      </c>
      <c r="C135" s="3" t="s">
        <v>307</v>
      </c>
      <c r="D135" s="4">
        <v>209109.85</v>
      </c>
      <c r="E135" s="4">
        <v>5.076922</v>
      </c>
      <c r="F135" s="5">
        <f t="shared" si="8"/>
        <v>41188.31252479357</v>
      </c>
      <c r="G135" s="12">
        <v>56</v>
      </c>
      <c r="H135" s="7">
        <f t="shared" si="9"/>
        <v>11.030305370064776</v>
      </c>
    </row>
    <row r="136" spans="1:8" ht="12">
      <c r="A136" s="2" t="s">
        <v>2</v>
      </c>
      <c r="B136" s="3" t="s">
        <v>14</v>
      </c>
      <c r="C136" s="3" t="s">
        <v>308</v>
      </c>
      <c r="D136" s="4">
        <v>419371.42</v>
      </c>
      <c r="E136" s="4">
        <v>9.500271</v>
      </c>
      <c r="F136" s="5">
        <f t="shared" si="8"/>
        <v>44143.1007599678</v>
      </c>
      <c r="G136" s="12">
        <v>128</v>
      </c>
      <c r="H136" s="7">
        <f t="shared" si="9"/>
        <v>13.473299866919586</v>
      </c>
    </row>
    <row r="137" spans="1:8" ht="12">
      <c r="A137" s="2" t="s">
        <v>2</v>
      </c>
      <c r="B137" s="3" t="s">
        <v>169</v>
      </c>
      <c r="C137" s="3" t="s">
        <v>309</v>
      </c>
      <c r="D137" s="4">
        <v>343831.94</v>
      </c>
      <c r="E137" s="4">
        <v>7</v>
      </c>
      <c r="F137" s="5">
        <f t="shared" si="8"/>
        <v>49118.84857142857</v>
      </c>
      <c r="G137" s="12">
        <v>114</v>
      </c>
      <c r="H137" s="7">
        <f t="shared" si="9"/>
        <v>16.285714285714285</v>
      </c>
    </row>
    <row r="138" spans="1:8" ht="12">
      <c r="A138" s="2" t="s">
        <v>2</v>
      </c>
      <c r="B138" s="3" t="s">
        <v>174</v>
      </c>
      <c r="C138" s="3" t="s">
        <v>310</v>
      </c>
      <c r="D138" s="4">
        <v>2723638.61</v>
      </c>
      <c r="E138" s="4">
        <v>74</v>
      </c>
      <c r="F138" s="5">
        <f t="shared" si="8"/>
        <v>36805.92716216216</v>
      </c>
      <c r="G138" s="12">
        <v>719</v>
      </c>
      <c r="H138" s="7">
        <f t="shared" si="9"/>
        <v>9.716216216216216</v>
      </c>
    </row>
    <row r="139" spans="1:8" ht="12">
      <c r="A139" s="2" t="s">
        <v>2</v>
      </c>
      <c r="B139" s="3" t="s">
        <v>127</v>
      </c>
      <c r="C139" s="3" t="s">
        <v>311</v>
      </c>
      <c r="D139" s="4">
        <v>23015697.87</v>
      </c>
      <c r="E139" s="4">
        <v>421.050303</v>
      </c>
      <c r="F139" s="5">
        <f t="shared" si="8"/>
        <v>54662.58474584212</v>
      </c>
      <c r="G139" s="12">
        <v>8937</v>
      </c>
      <c r="H139" s="7">
        <f t="shared" si="9"/>
        <v>21.225492384932448</v>
      </c>
    </row>
    <row r="140" spans="1:8" ht="12">
      <c r="A140" s="2" t="s">
        <v>2</v>
      </c>
      <c r="B140" s="3" t="s">
        <v>17</v>
      </c>
      <c r="C140" s="3" t="s">
        <v>312</v>
      </c>
      <c r="D140" s="4">
        <v>696968.85</v>
      </c>
      <c r="E140" s="4">
        <v>12.000592000000001</v>
      </c>
      <c r="F140" s="5">
        <f t="shared" si="8"/>
        <v>58077.8723249653</v>
      </c>
      <c r="G140" s="12">
        <v>246</v>
      </c>
      <c r="H140" s="7">
        <f t="shared" si="9"/>
        <v>20.49898871655665</v>
      </c>
    </row>
    <row r="141" spans="1:8" ht="12">
      <c r="A141" s="2" t="s">
        <v>2</v>
      </c>
      <c r="B141" s="3" t="s">
        <v>145</v>
      </c>
      <c r="C141" s="3" t="s">
        <v>313</v>
      </c>
      <c r="D141" s="4">
        <v>1442392.39</v>
      </c>
      <c r="E141" s="4">
        <v>27.090419</v>
      </c>
      <c r="F141" s="5">
        <f t="shared" si="8"/>
        <v>53243.63532361754</v>
      </c>
      <c r="G141" s="12">
        <v>472</v>
      </c>
      <c r="H141" s="7">
        <f t="shared" si="9"/>
        <v>17.423133986964174</v>
      </c>
    </row>
    <row r="142" spans="1:8" ht="12">
      <c r="A142" s="2" t="s">
        <v>2</v>
      </c>
      <c r="B142" s="3" t="s">
        <v>44</v>
      </c>
      <c r="C142" s="3" t="s">
        <v>314</v>
      </c>
      <c r="D142" s="4">
        <v>370587.64</v>
      </c>
      <c r="E142" s="4">
        <v>8.137667</v>
      </c>
      <c r="F142" s="5">
        <f t="shared" si="8"/>
        <v>45539.789229517504</v>
      </c>
      <c r="G142" s="12">
        <v>109</v>
      </c>
      <c r="H142" s="7">
        <f t="shared" si="9"/>
        <v>13.394502380104765</v>
      </c>
    </row>
    <row r="143" spans="1:8" ht="12">
      <c r="A143" s="2" t="s">
        <v>2</v>
      </c>
      <c r="B143" s="3" t="s">
        <v>39</v>
      </c>
      <c r="C143" s="3" t="s">
        <v>315</v>
      </c>
      <c r="D143" s="4">
        <v>268327.7</v>
      </c>
      <c r="E143" s="4">
        <v>3.583333</v>
      </c>
      <c r="F143" s="5">
        <f t="shared" si="8"/>
        <v>74882.15580299124</v>
      </c>
      <c r="G143" s="12">
        <v>55</v>
      </c>
      <c r="H143" s="7">
        <f t="shared" si="9"/>
        <v>15.348838637101268</v>
      </c>
    </row>
    <row r="144" spans="1:8" ht="12">
      <c r="A144" s="2" t="s">
        <v>2</v>
      </c>
      <c r="B144" s="3" t="s">
        <v>103</v>
      </c>
      <c r="C144" s="3" t="s">
        <v>316</v>
      </c>
      <c r="D144" s="4">
        <v>2344279.25</v>
      </c>
      <c r="E144" s="4">
        <v>36.67605399999999</v>
      </c>
      <c r="F144" s="5">
        <f t="shared" si="8"/>
        <v>63918.52433197967</v>
      </c>
      <c r="G144" s="12">
        <v>864</v>
      </c>
      <c r="H144" s="7">
        <f t="shared" si="9"/>
        <v>23.557605188388045</v>
      </c>
    </row>
    <row r="145" spans="1:8" ht="12">
      <c r="A145" s="2" t="s">
        <v>2</v>
      </c>
      <c r="B145" s="3" t="s">
        <v>153</v>
      </c>
      <c r="C145" s="3" t="s">
        <v>317</v>
      </c>
      <c r="D145" s="4">
        <v>689196.43</v>
      </c>
      <c r="E145" s="4">
        <v>14</v>
      </c>
      <c r="F145" s="5">
        <f t="shared" si="8"/>
        <v>49228.31642857143</v>
      </c>
      <c r="G145" s="12">
        <v>244</v>
      </c>
      <c r="H145" s="7">
        <f t="shared" si="9"/>
        <v>17.428571428571427</v>
      </c>
    </row>
    <row r="146" spans="1:8" ht="12">
      <c r="A146" s="2" t="s">
        <v>2</v>
      </c>
      <c r="B146" s="3" t="s">
        <v>4</v>
      </c>
      <c r="C146" s="3" t="s">
        <v>318</v>
      </c>
      <c r="D146" s="4">
        <v>323671.92</v>
      </c>
      <c r="E146" s="4">
        <v>7.466666</v>
      </c>
      <c r="F146" s="5">
        <f t="shared" si="8"/>
        <v>43348.921727582296</v>
      </c>
      <c r="G146" s="12">
        <v>77</v>
      </c>
      <c r="H146" s="7">
        <f t="shared" si="9"/>
        <v>10.31250092075901</v>
      </c>
    </row>
    <row r="147" spans="1:8" ht="12">
      <c r="A147" s="2" t="s">
        <v>2</v>
      </c>
      <c r="B147" s="3" t="s">
        <v>143</v>
      </c>
      <c r="C147" s="3" t="s">
        <v>319</v>
      </c>
      <c r="D147" s="4">
        <v>245644.54</v>
      </c>
      <c r="E147" s="4">
        <v>6.6</v>
      </c>
      <c r="F147" s="5">
        <f t="shared" si="8"/>
        <v>37218.8696969697</v>
      </c>
      <c r="G147" s="12">
        <v>67</v>
      </c>
      <c r="H147" s="7">
        <f t="shared" si="9"/>
        <v>10.151515151515152</v>
      </c>
    </row>
    <row r="148" spans="1:8" ht="12">
      <c r="A148" s="2" t="s">
        <v>2</v>
      </c>
      <c r="B148" s="3" t="s">
        <v>57</v>
      </c>
      <c r="C148" s="3" t="s">
        <v>320</v>
      </c>
      <c r="D148" s="4">
        <v>382749.4</v>
      </c>
      <c r="E148" s="4">
        <v>7</v>
      </c>
      <c r="F148" s="5">
        <f t="shared" si="8"/>
        <v>54678.485714285714</v>
      </c>
      <c r="G148" s="12">
        <v>110</v>
      </c>
      <c r="H148" s="7">
        <f t="shared" si="9"/>
        <v>15.714285714285714</v>
      </c>
    </row>
    <row r="149" spans="1:8" ht="12">
      <c r="A149" s="2" t="s">
        <v>2</v>
      </c>
      <c r="B149" s="3" t="s">
        <v>175</v>
      </c>
      <c r="C149" s="3" t="s">
        <v>321</v>
      </c>
      <c r="D149" s="4">
        <v>4998034.03</v>
      </c>
      <c r="E149" s="4">
        <v>69.83499599999995</v>
      </c>
      <c r="F149" s="5">
        <f t="shared" si="8"/>
        <v>71569.1890352511</v>
      </c>
      <c r="G149" s="12">
        <v>1111</v>
      </c>
      <c r="H149" s="7">
        <f t="shared" si="9"/>
        <v>15.908929099100984</v>
      </c>
    </row>
    <row r="150" spans="1:8" ht="12">
      <c r="A150" s="2" t="s">
        <v>2</v>
      </c>
      <c r="B150" s="3" t="s">
        <v>89</v>
      </c>
      <c r="C150" s="3" t="s">
        <v>322</v>
      </c>
      <c r="D150" s="4">
        <v>446979.15</v>
      </c>
      <c r="E150" s="4">
        <v>10</v>
      </c>
      <c r="F150" s="5">
        <f t="shared" si="8"/>
        <v>44697.915</v>
      </c>
      <c r="G150" s="12">
        <v>145</v>
      </c>
      <c r="H150" s="7">
        <f t="shared" si="9"/>
        <v>14.5</v>
      </c>
    </row>
    <row r="151" spans="1:8" ht="12">
      <c r="A151" s="2" t="s">
        <v>2</v>
      </c>
      <c r="B151" s="3" t="s">
        <v>128</v>
      </c>
      <c r="C151" s="3" t="s">
        <v>323</v>
      </c>
      <c r="D151" s="4">
        <v>719681.12</v>
      </c>
      <c r="E151" s="4">
        <v>15</v>
      </c>
      <c r="F151" s="5">
        <f t="shared" si="8"/>
        <v>47978.74133333333</v>
      </c>
      <c r="G151" s="12">
        <v>414</v>
      </c>
      <c r="H151" s="7">
        <f t="shared" si="9"/>
        <v>27.6</v>
      </c>
    </row>
    <row r="152" spans="1:8" ht="12">
      <c r="A152" s="2" t="s">
        <v>2</v>
      </c>
      <c r="B152" s="3" t="s">
        <v>152</v>
      </c>
      <c r="C152" s="3" t="s">
        <v>324</v>
      </c>
      <c r="D152" s="4">
        <v>421819.35</v>
      </c>
      <c r="E152" s="4">
        <v>11.259622</v>
      </c>
      <c r="F152" s="5">
        <f t="shared" si="8"/>
        <v>37463.01163573697</v>
      </c>
      <c r="G152" s="12">
        <v>107</v>
      </c>
      <c r="H152" s="7">
        <f t="shared" si="9"/>
        <v>9.502983315070434</v>
      </c>
    </row>
    <row r="153" spans="1:8" ht="12">
      <c r="A153" s="2" t="s">
        <v>2</v>
      </c>
      <c r="B153" s="3" t="s">
        <v>115</v>
      </c>
      <c r="C153" s="3" t="s">
        <v>325</v>
      </c>
      <c r="D153" s="4">
        <v>201910.65</v>
      </c>
      <c r="E153" s="4">
        <v>3.9999990000000003</v>
      </c>
      <c r="F153" s="5">
        <f t="shared" si="8"/>
        <v>50477.675119418775</v>
      </c>
      <c r="G153" s="12">
        <v>44</v>
      </c>
      <c r="H153" s="7">
        <f t="shared" si="9"/>
        <v>11.000002750000686</v>
      </c>
    </row>
    <row r="154" spans="1:8" ht="12">
      <c r="A154" s="2" t="s">
        <v>2</v>
      </c>
      <c r="B154" s="3" t="s">
        <v>35</v>
      </c>
      <c r="C154" s="3" t="s">
        <v>326</v>
      </c>
      <c r="D154" s="4">
        <v>1411606.09</v>
      </c>
      <c r="E154" s="4">
        <v>25.371773</v>
      </c>
      <c r="F154" s="5">
        <f t="shared" si="8"/>
        <v>55636.872125570415</v>
      </c>
      <c r="G154" s="12">
        <v>591</v>
      </c>
      <c r="H154" s="7">
        <f t="shared" si="9"/>
        <v>23.293602697769682</v>
      </c>
    </row>
    <row r="155" spans="1:8" ht="12">
      <c r="A155" s="2" t="s">
        <v>2</v>
      </c>
      <c r="B155" s="3" t="s">
        <v>161</v>
      </c>
      <c r="C155" s="3" t="s">
        <v>327</v>
      </c>
      <c r="D155" s="4">
        <v>396233.26</v>
      </c>
      <c r="E155" s="4">
        <v>7</v>
      </c>
      <c r="F155" s="5">
        <f t="shared" si="8"/>
        <v>56604.75142857143</v>
      </c>
      <c r="G155" s="12">
        <v>137</v>
      </c>
      <c r="H155" s="7">
        <f t="shared" si="9"/>
        <v>19.571428571428573</v>
      </c>
    </row>
    <row r="156" spans="1:8" ht="12">
      <c r="A156" s="2" t="s">
        <v>2</v>
      </c>
      <c r="B156" s="3" t="s">
        <v>32</v>
      </c>
      <c r="C156" s="3" t="s">
        <v>328</v>
      </c>
      <c r="D156" s="4">
        <v>1171242.8</v>
      </c>
      <c r="E156" s="4">
        <v>28.999994</v>
      </c>
      <c r="F156" s="5">
        <f t="shared" si="8"/>
        <v>40387.69111469472</v>
      </c>
      <c r="G156" s="12">
        <v>461</v>
      </c>
      <c r="H156" s="7">
        <f t="shared" si="9"/>
        <v>15.896555013080347</v>
      </c>
    </row>
    <row r="157" spans="1:8" ht="12">
      <c r="A157" s="2" t="s">
        <v>2</v>
      </c>
      <c r="B157" s="3" t="s">
        <v>36</v>
      </c>
      <c r="C157" s="3" t="s">
        <v>329</v>
      </c>
      <c r="D157" s="4">
        <v>314369.38</v>
      </c>
      <c r="E157" s="4">
        <v>6.802816</v>
      </c>
      <c r="F157" s="5">
        <f t="shared" si="8"/>
        <v>46211.65411500179</v>
      </c>
      <c r="G157" s="12">
        <v>76</v>
      </c>
      <c r="H157" s="7">
        <f t="shared" si="9"/>
        <v>11.171844130430692</v>
      </c>
    </row>
    <row r="158" spans="1:8" ht="12">
      <c r="A158" s="2" t="s">
        <v>2</v>
      </c>
      <c r="B158" s="3" t="s">
        <v>136</v>
      </c>
      <c r="C158" s="3" t="s">
        <v>330</v>
      </c>
      <c r="D158" s="4">
        <v>383706.72</v>
      </c>
      <c r="E158" s="4">
        <v>6.6</v>
      </c>
      <c r="F158" s="5">
        <f t="shared" si="8"/>
        <v>58137.38181818182</v>
      </c>
      <c r="G158" s="12">
        <v>100</v>
      </c>
      <c r="H158" s="7">
        <f t="shared" si="9"/>
        <v>15.151515151515152</v>
      </c>
    </row>
    <row r="159" spans="1:8" ht="12">
      <c r="A159" s="2" t="s">
        <v>2</v>
      </c>
      <c r="B159" s="3" t="s">
        <v>22</v>
      </c>
      <c r="C159" s="3" t="s">
        <v>331</v>
      </c>
      <c r="D159" s="4">
        <v>441206.2</v>
      </c>
      <c r="E159" s="4">
        <v>6.599998</v>
      </c>
      <c r="F159" s="5">
        <f t="shared" si="8"/>
        <v>66849.44449983166</v>
      </c>
      <c r="G159" s="12">
        <v>136</v>
      </c>
      <c r="H159" s="7">
        <f t="shared" si="9"/>
        <v>20.606066850323288</v>
      </c>
    </row>
    <row r="160" spans="1:8" ht="12">
      <c r="A160" s="2" t="s">
        <v>2</v>
      </c>
      <c r="B160" s="3" t="s">
        <v>40</v>
      </c>
      <c r="C160" s="3" t="s">
        <v>332</v>
      </c>
      <c r="D160" s="4">
        <v>5037001.49</v>
      </c>
      <c r="E160" s="4">
        <v>79</v>
      </c>
      <c r="F160" s="5">
        <f t="shared" si="8"/>
        <v>63759.512531645574</v>
      </c>
      <c r="G160" s="12">
        <v>1971</v>
      </c>
      <c r="H160" s="7">
        <f t="shared" si="9"/>
        <v>24.949367088607595</v>
      </c>
    </row>
    <row r="161" spans="1:8" ht="12">
      <c r="A161" s="2" t="s">
        <v>2</v>
      </c>
      <c r="B161" s="3" t="s">
        <v>52</v>
      </c>
      <c r="C161" s="3" t="s">
        <v>333</v>
      </c>
      <c r="D161" s="4">
        <v>350711.79</v>
      </c>
      <c r="E161" s="4">
        <v>6.6</v>
      </c>
      <c r="F161" s="5">
        <f t="shared" si="8"/>
        <v>53138.15</v>
      </c>
      <c r="G161" s="12">
        <v>87</v>
      </c>
      <c r="H161" s="7">
        <f t="shared" si="9"/>
        <v>13.181818181818182</v>
      </c>
    </row>
    <row r="162" spans="1:8" ht="12">
      <c r="A162" s="2" t="s">
        <v>2</v>
      </c>
      <c r="B162" s="3" t="s">
        <v>41</v>
      </c>
      <c r="C162" s="3" t="s">
        <v>334</v>
      </c>
      <c r="D162" s="4">
        <v>143319</v>
      </c>
      <c r="E162" s="4">
        <v>4.609997</v>
      </c>
      <c r="F162" s="5">
        <f aca="true" t="shared" si="10" ref="F162:F175">IF(ISERROR(D162/E162),0,D162/E162)</f>
        <v>31088.740404820222</v>
      </c>
      <c r="G162" s="12">
        <v>72</v>
      </c>
      <c r="H162" s="7">
        <f aca="true" t="shared" si="11" ref="H162:H176">IF(ISERROR(G162/E162),0,(G162/E162))</f>
        <v>15.618231421842575</v>
      </c>
    </row>
    <row r="163" spans="1:8" ht="12">
      <c r="A163" s="2" t="s">
        <v>2</v>
      </c>
      <c r="B163" s="3" t="s">
        <v>53</v>
      </c>
      <c r="C163" s="3" t="s">
        <v>335</v>
      </c>
      <c r="D163" s="4">
        <v>534927.94</v>
      </c>
      <c r="E163" s="4">
        <v>10.394277999999998</v>
      </c>
      <c r="F163" s="5">
        <f t="shared" si="10"/>
        <v>51463.69377459407</v>
      </c>
      <c r="G163" s="12">
        <v>230</v>
      </c>
      <c r="H163" s="7">
        <f t="shared" si="11"/>
        <v>22.127559028149914</v>
      </c>
    </row>
    <row r="164" spans="1:8" ht="12">
      <c r="A164" s="2" t="s">
        <v>2</v>
      </c>
      <c r="B164" s="3" t="s">
        <v>9</v>
      </c>
      <c r="C164" s="3" t="s">
        <v>336</v>
      </c>
      <c r="D164" s="4">
        <v>146800.1</v>
      </c>
      <c r="E164" s="4">
        <v>4.499701</v>
      </c>
      <c r="F164" s="5">
        <f t="shared" si="10"/>
        <v>32624.41215538544</v>
      </c>
      <c r="G164" s="12">
        <v>32</v>
      </c>
      <c r="H164" s="7">
        <f t="shared" si="11"/>
        <v>7.111583636334948</v>
      </c>
    </row>
    <row r="165" spans="1:8" ht="12">
      <c r="A165" s="2" t="s">
        <v>2</v>
      </c>
      <c r="B165" s="3" t="s">
        <v>93</v>
      </c>
      <c r="C165" s="3" t="s">
        <v>337</v>
      </c>
      <c r="D165" s="4">
        <v>519750.1</v>
      </c>
      <c r="E165" s="4">
        <v>7.6</v>
      </c>
      <c r="F165" s="5">
        <f t="shared" si="10"/>
        <v>68388.17105263157</v>
      </c>
      <c r="G165" s="12">
        <v>127</v>
      </c>
      <c r="H165" s="7">
        <f t="shared" si="11"/>
        <v>16.710526315789476</v>
      </c>
    </row>
    <row r="166" spans="1:8" ht="12">
      <c r="A166" s="2" t="s">
        <v>2</v>
      </c>
      <c r="B166" s="3" t="s">
        <v>129</v>
      </c>
      <c r="C166" s="3" t="s">
        <v>338</v>
      </c>
      <c r="D166" s="4">
        <v>1298367.72</v>
      </c>
      <c r="E166" s="4">
        <v>27.001104</v>
      </c>
      <c r="F166" s="5">
        <f t="shared" si="10"/>
        <v>48085.72716137829</v>
      </c>
      <c r="G166" s="12">
        <v>527</v>
      </c>
      <c r="H166" s="7">
        <f t="shared" si="11"/>
        <v>19.517720460615237</v>
      </c>
    </row>
    <row r="167" spans="1:8" ht="12">
      <c r="A167" s="2" t="s">
        <v>2</v>
      </c>
      <c r="B167" s="3" t="s">
        <v>5</v>
      </c>
      <c r="C167" s="3" t="s">
        <v>339</v>
      </c>
      <c r="D167" s="4">
        <v>288893.07</v>
      </c>
      <c r="E167" s="4">
        <v>6.6</v>
      </c>
      <c r="F167" s="5">
        <f t="shared" si="10"/>
        <v>43771.67727272728</v>
      </c>
      <c r="G167" s="12">
        <v>93</v>
      </c>
      <c r="H167" s="7">
        <f t="shared" si="11"/>
        <v>14.090909090909092</v>
      </c>
    </row>
    <row r="168" spans="1:8" ht="12">
      <c r="A168" s="2" t="s">
        <v>2</v>
      </c>
      <c r="B168" s="3" t="s">
        <v>119</v>
      </c>
      <c r="C168" s="3" t="s">
        <v>340</v>
      </c>
      <c r="D168" s="4">
        <v>822704.43</v>
      </c>
      <c r="E168" s="4">
        <v>19.499726000000003</v>
      </c>
      <c r="F168" s="5">
        <f t="shared" si="10"/>
        <v>42190.56360073982</v>
      </c>
      <c r="G168" s="12">
        <v>199</v>
      </c>
      <c r="H168" s="7">
        <f t="shared" si="11"/>
        <v>10.205271602277897</v>
      </c>
    </row>
    <row r="169" spans="1:8" ht="12">
      <c r="A169" s="2" t="s">
        <v>2</v>
      </c>
      <c r="B169" s="3" t="s">
        <v>34</v>
      </c>
      <c r="C169" s="3" t="s">
        <v>341</v>
      </c>
      <c r="D169" s="4">
        <v>392869.51</v>
      </c>
      <c r="E169" s="4">
        <v>8.81884</v>
      </c>
      <c r="F169" s="5">
        <f t="shared" si="10"/>
        <v>44548.88738201396</v>
      </c>
      <c r="G169" s="12">
        <v>117</v>
      </c>
      <c r="H169" s="7">
        <f t="shared" si="11"/>
        <v>13.267050995369006</v>
      </c>
    </row>
    <row r="170" spans="1:8" ht="12">
      <c r="A170" s="2" t="s">
        <v>2</v>
      </c>
      <c r="B170" s="3" t="s">
        <v>144</v>
      </c>
      <c r="C170" s="3" t="s">
        <v>342</v>
      </c>
      <c r="D170" s="4">
        <v>357204.34</v>
      </c>
      <c r="E170" s="4">
        <v>8.535714</v>
      </c>
      <c r="F170" s="5">
        <f t="shared" si="10"/>
        <v>41848.20859742958</v>
      </c>
      <c r="G170" s="12">
        <v>139</v>
      </c>
      <c r="H170" s="7">
        <f t="shared" si="11"/>
        <v>16.284519373540398</v>
      </c>
    </row>
    <row r="171" spans="1:8" ht="12">
      <c r="A171" s="2" t="s">
        <v>2</v>
      </c>
      <c r="B171" s="3" t="s">
        <v>156</v>
      </c>
      <c r="C171" s="3" t="s">
        <v>343</v>
      </c>
      <c r="D171" s="4">
        <v>1167297.55</v>
      </c>
      <c r="E171" s="4">
        <v>24</v>
      </c>
      <c r="F171" s="5">
        <f t="shared" si="10"/>
        <v>48637.39791666667</v>
      </c>
      <c r="G171" s="12">
        <v>355</v>
      </c>
      <c r="H171" s="7">
        <f t="shared" si="11"/>
        <v>14.791666666666666</v>
      </c>
    </row>
    <row r="172" spans="1:8" ht="12">
      <c r="A172" s="2" t="s">
        <v>2</v>
      </c>
      <c r="B172" s="3" t="s">
        <v>10</v>
      </c>
      <c r="C172" s="3" t="s">
        <v>344</v>
      </c>
      <c r="D172" s="4">
        <v>198709.72</v>
      </c>
      <c r="E172" s="4">
        <v>5</v>
      </c>
      <c r="F172" s="5">
        <f t="shared" si="10"/>
        <v>39741.944</v>
      </c>
      <c r="G172" s="12">
        <v>72</v>
      </c>
      <c r="H172" s="7">
        <f t="shared" si="11"/>
        <v>14.4</v>
      </c>
    </row>
    <row r="173" spans="1:8" ht="12">
      <c r="A173" s="2" t="s">
        <v>2</v>
      </c>
      <c r="B173" s="3" t="s">
        <v>120</v>
      </c>
      <c r="C173" s="3" t="s">
        <v>345</v>
      </c>
      <c r="D173" s="4">
        <v>258139.77</v>
      </c>
      <c r="E173" s="4">
        <v>5</v>
      </c>
      <c r="F173" s="5">
        <f t="shared" si="10"/>
        <v>51627.954</v>
      </c>
      <c r="G173" s="12">
        <v>42</v>
      </c>
      <c r="H173" s="7">
        <f t="shared" si="11"/>
        <v>8.4</v>
      </c>
    </row>
    <row r="174" spans="1:8" ht="12">
      <c r="A174" s="2" t="s">
        <v>2</v>
      </c>
      <c r="B174" s="3" t="s">
        <v>146</v>
      </c>
      <c r="C174" s="3" t="s">
        <v>346</v>
      </c>
      <c r="D174" s="4">
        <v>374995.67</v>
      </c>
      <c r="E174" s="4">
        <v>10.12842</v>
      </c>
      <c r="F174" s="5">
        <f t="shared" si="10"/>
        <v>37024.10346332399</v>
      </c>
      <c r="G174" s="12">
        <v>95</v>
      </c>
      <c r="H174" s="7">
        <f t="shared" si="11"/>
        <v>9.379547846554546</v>
      </c>
    </row>
    <row r="175" spans="1:8" ht="12">
      <c r="A175" s="2" t="s">
        <v>2</v>
      </c>
      <c r="B175" s="3" t="s">
        <v>172</v>
      </c>
      <c r="C175" s="3" t="s">
        <v>347</v>
      </c>
      <c r="D175" s="4">
        <v>3567426.58</v>
      </c>
      <c r="E175" s="4">
        <v>62.00120000000001</v>
      </c>
      <c r="F175" s="5">
        <f t="shared" si="10"/>
        <v>57538.02474790809</v>
      </c>
      <c r="G175" s="16">
        <v>1318</v>
      </c>
      <c r="H175" s="7">
        <f t="shared" si="11"/>
        <v>21.257653077682363</v>
      </c>
    </row>
    <row r="176" spans="1:8" s="11" customFormat="1" ht="12">
      <c r="A176" s="15"/>
      <c r="B176" s="15"/>
      <c r="C176" s="15"/>
      <c r="D176" s="17">
        <f>SUM(D31:D175)</f>
        <v>139528259.02000004</v>
      </c>
      <c r="E176" s="17">
        <f>SUM(E31:E175)</f>
        <v>2637.562125</v>
      </c>
      <c r="F176" s="18">
        <f>D176/E176</f>
        <v>52900.46353694893</v>
      </c>
      <c r="G176" s="19">
        <f>SUM(G31:G175)</f>
        <v>48765</v>
      </c>
      <c r="H176" s="20">
        <f t="shared" si="11"/>
        <v>18.488664034785533</v>
      </c>
    </row>
  </sheetData>
  <printOptions gridLines="1" horizontalCentered="1"/>
  <pageMargins left="0.75" right="0.76" top="0.42" bottom="0.38" header="0.17" footer="0.25"/>
  <pageSetup horizontalDpi="600" verticalDpi="600" orientation="portrait" r:id="rId3"/>
  <headerFooter alignWithMargins="0">
    <oddHeader>&amp;C&amp;"Arial,Bold"&amp;12ELEMENTARY INSTRUCTIONAL EXPENDITURES</oddHeader>
  </headerFooter>
  <ignoredErrors>
    <ignoredError sqref="D176:E176 G176" formulaRange="1"/>
    <ignoredError sqref="F17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2004-02-24T14:33:38Z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